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OM\Documents\Viktor\2017-S1 Aulas\MCF-2017S1\"/>
    </mc:Choice>
  </mc:AlternateContent>
  <bookViews>
    <workbookView xWindow="930" yWindow="0" windowWidth="27870" windowHeight="13020"/>
  </bookViews>
  <sheets>
    <sheet name="P.V.I. eq.1a ordem" sheetId="1" r:id="rId1"/>
    <sheet name="P.V.I.-sistema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4" i="1" l="1"/>
  <c r="AL13" i="1"/>
  <c r="AL12" i="1"/>
  <c r="AG12" i="1"/>
  <c r="AG13" i="1"/>
  <c r="AN12" i="1" l="1"/>
  <c r="AO12" i="1" s="1"/>
  <c r="AK9" i="1"/>
  <c r="AK10" i="1"/>
  <c r="AK11" i="1"/>
  <c r="AK8" i="1"/>
  <c r="AP12" i="1"/>
  <c r="AQ12" i="1" s="1"/>
  <c r="AM12" i="1"/>
  <c r="AF12" i="1"/>
  <c r="BA8" i="1"/>
  <c r="AZ8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3" i="1"/>
  <c r="AF9" i="1"/>
  <c r="AF10" i="1"/>
  <c r="AF11" i="1"/>
  <c r="AF8" i="1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I25" i="4"/>
  <c r="E25" i="4"/>
  <c r="A26" i="4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I15" i="4"/>
  <c r="J15" i="4" s="1"/>
  <c r="E15" i="4"/>
  <c r="N16" i="4"/>
  <c r="N17" i="4" s="1"/>
  <c r="N18" i="4" s="1"/>
  <c r="N19" i="4" s="1"/>
  <c r="N20" i="4" s="1"/>
  <c r="N21" i="4" s="1"/>
  <c r="R15" i="4"/>
  <c r="O16" i="4" s="1"/>
  <c r="Q15" i="4"/>
  <c r="P16" i="4" s="1"/>
  <c r="B16" i="4"/>
  <c r="B17" i="4" s="1"/>
  <c r="B18" i="4" s="1"/>
  <c r="B19" i="4" s="1"/>
  <c r="B20" i="4" s="1"/>
  <c r="B21" i="4" s="1"/>
  <c r="A16" i="4"/>
  <c r="A17" i="4" s="1"/>
  <c r="A18" i="4" s="1"/>
  <c r="A19" i="4" s="1"/>
  <c r="A20" i="4" s="1"/>
  <c r="A21" i="4" s="1"/>
  <c r="X33" i="1"/>
  <c r="X34" i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AZ6" i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Z8" i="1"/>
  <c r="Y8" i="1"/>
  <c r="AV12" i="1" l="1"/>
  <c r="AK12" i="1" s="1"/>
  <c r="AM13" i="1" s="1"/>
  <c r="AN13" i="1" s="1"/>
  <c r="AO13" i="1" s="1"/>
  <c r="AS12" i="1"/>
  <c r="AT12" i="1" s="1"/>
  <c r="F25" i="4"/>
  <c r="Q16" i="4"/>
  <c r="P17" i="4" s="1"/>
  <c r="R16" i="4"/>
  <c r="O17" i="4" s="1"/>
  <c r="F15" i="4"/>
  <c r="K15" i="4" s="1"/>
  <c r="J25" i="4"/>
  <c r="K25" i="4" s="1"/>
  <c r="AM14" i="1"/>
  <c r="AP13" i="1"/>
  <c r="AQ13" i="1" s="1"/>
  <c r="AR13" i="1" s="1"/>
  <c r="AJ12" i="1"/>
  <c r="AR12" i="1"/>
  <c r="AH13" i="1"/>
  <c r="AH14" i="1"/>
  <c r="G25" i="4"/>
  <c r="Y9" i="1"/>
  <c r="AA8" i="1"/>
  <c r="AB8" i="1" s="1"/>
  <c r="AC8" i="1" s="1"/>
  <c r="AD8" i="1" s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R8" i="1"/>
  <c r="Q8" i="1"/>
  <c r="Q9" i="1" s="1"/>
  <c r="R17" i="4" l="1"/>
  <c r="O18" i="4" s="1"/>
  <c r="L25" i="4"/>
  <c r="AV13" i="1"/>
  <c r="AK13" i="1" s="1"/>
  <c r="AN14" i="1" s="1"/>
  <c r="AS13" i="1"/>
  <c r="AT13" i="1" s="1"/>
  <c r="AJ13" i="1" s="1"/>
  <c r="AU12" i="1"/>
  <c r="AH15" i="1"/>
  <c r="H25" i="4"/>
  <c r="D26" i="4" s="1"/>
  <c r="S8" i="1"/>
  <c r="T8" i="1"/>
  <c r="U8" i="1" s="1"/>
  <c r="V8" i="1" s="1"/>
  <c r="Z9" i="1"/>
  <c r="AA9" i="1" s="1"/>
  <c r="AB9" i="1" s="1"/>
  <c r="AC9" i="1" s="1"/>
  <c r="AD9" i="1" s="1"/>
  <c r="Y10" i="1"/>
  <c r="Q10" i="1"/>
  <c r="Q11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M8" i="1"/>
  <c r="L8" i="1"/>
  <c r="L9" i="1" s="1"/>
  <c r="AY3" i="1"/>
  <c r="AY2" i="1"/>
  <c r="H8" i="1"/>
  <c r="G8" i="1"/>
  <c r="C8" i="1"/>
  <c r="B8" i="1"/>
  <c r="B9" i="1" s="1"/>
  <c r="B10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G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9" i="1"/>
  <c r="A10" i="1" s="1"/>
  <c r="A11" i="1" s="1"/>
  <c r="AP14" i="1" l="1"/>
  <c r="AQ14" i="1" s="1"/>
  <c r="AR14" i="1" s="1"/>
  <c r="AO14" i="1"/>
  <c r="AU13" i="1"/>
  <c r="AH16" i="1"/>
  <c r="C26" i="4"/>
  <c r="D8" i="1"/>
  <c r="Q12" i="1"/>
  <c r="R9" i="1"/>
  <c r="Y11" i="1"/>
  <c r="Z10" i="1"/>
  <c r="Q13" i="1"/>
  <c r="S9" i="1"/>
  <c r="L10" i="1"/>
  <c r="N8" i="1"/>
  <c r="M9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G10" i="1"/>
  <c r="G11" i="1" s="1"/>
  <c r="I8" i="1"/>
  <c r="H9" i="1" s="1"/>
  <c r="E26" i="4" l="1"/>
  <c r="I26" i="4"/>
  <c r="F26" i="4" s="1"/>
  <c r="AS14" i="1"/>
  <c r="AT14" i="1" s="1"/>
  <c r="AJ14" i="1" s="1"/>
  <c r="AL15" i="1" s="1"/>
  <c r="AM15" i="1" s="1"/>
  <c r="AV14" i="1"/>
  <c r="AK14" i="1" s="1"/>
  <c r="AH17" i="1"/>
  <c r="G12" i="1"/>
  <c r="T9" i="1"/>
  <c r="U9" i="1" s="1"/>
  <c r="V9" i="1" s="1"/>
  <c r="C9" i="1"/>
  <c r="D9" i="1" s="1"/>
  <c r="C10" i="1" s="1"/>
  <c r="D10" i="1" s="1"/>
  <c r="C11" i="1" s="1"/>
  <c r="D11" i="1" s="1"/>
  <c r="C12" i="1" s="1"/>
  <c r="D12" i="1" s="1"/>
  <c r="C13" i="1" s="1"/>
  <c r="AY5" i="1"/>
  <c r="AA10" i="1"/>
  <c r="Y12" i="1"/>
  <c r="Q14" i="1"/>
  <c r="R10" i="1"/>
  <c r="N9" i="1"/>
  <c r="M10" i="1" s="1"/>
  <c r="L11" i="1"/>
  <c r="I9" i="1"/>
  <c r="H10" i="1" s="1"/>
  <c r="AU14" i="1" l="1"/>
  <c r="AN15" i="1"/>
  <c r="J26" i="4"/>
  <c r="G26" i="4"/>
  <c r="K26" i="4"/>
  <c r="AP15" i="1"/>
  <c r="AQ15" i="1" s="1"/>
  <c r="AR15" i="1" s="1"/>
  <c r="AO15" i="1"/>
  <c r="AH18" i="1"/>
  <c r="I10" i="1"/>
  <c r="H11" i="1"/>
  <c r="I11" i="1" s="1"/>
  <c r="H12" i="1" s="1"/>
  <c r="G13" i="1"/>
  <c r="Y13" i="1"/>
  <c r="AB10" i="1"/>
  <c r="AC10" i="1" s="1"/>
  <c r="AD10" i="1" s="1"/>
  <c r="Q15" i="1"/>
  <c r="S10" i="1"/>
  <c r="R11" i="1" s="1"/>
  <c r="T10" i="1"/>
  <c r="U10" i="1" s="1"/>
  <c r="V10" i="1" s="1"/>
  <c r="N10" i="1"/>
  <c r="M11" i="1" s="1"/>
  <c r="L12" i="1"/>
  <c r="L13" i="1" s="1"/>
  <c r="D13" i="1"/>
  <c r="C14" i="1" s="1"/>
  <c r="L26" i="4" l="1"/>
  <c r="H26" i="4"/>
  <c r="AV15" i="1"/>
  <c r="AK15" i="1" s="1"/>
  <c r="AS15" i="1"/>
  <c r="AT15" i="1" s="1"/>
  <c r="AJ15" i="1" s="1"/>
  <c r="AL16" i="1" s="1"/>
  <c r="AM16" i="1" s="1"/>
  <c r="AH19" i="1"/>
  <c r="C27" i="4"/>
  <c r="D27" i="4"/>
  <c r="S11" i="1"/>
  <c r="T11" i="1"/>
  <c r="U11" i="1" s="1"/>
  <c r="V11" i="1" s="1"/>
  <c r="R12" i="1" s="1"/>
  <c r="L14" i="1"/>
  <c r="G14" i="1"/>
  <c r="I12" i="1"/>
  <c r="H13" i="1" s="1"/>
  <c r="I13" i="1" s="1"/>
  <c r="H14" i="1" s="1"/>
  <c r="Y14" i="1"/>
  <c r="Z11" i="1"/>
  <c r="Q16" i="1"/>
  <c r="N11" i="1"/>
  <c r="M12" i="1" s="1"/>
  <c r="D14" i="1"/>
  <c r="C15" i="1" s="1"/>
  <c r="AN16" i="1" l="1"/>
  <c r="AP16" i="1" s="1"/>
  <c r="AQ16" i="1" s="1"/>
  <c r="AR16" i="1" s="1"/>
  <c r="AU15" i="1"/>
  <c r="AO16" i="1"/>
  <c r="AH20" i="1"/>
  <c r="E27" i="4"/>
  <c r="J27" i="4" s="1"/>
  <c r="G27" i="4" s="1"/>
  <c r="I27" i="4"/>
  <c r="F27" i="4"/>
  <c r="S12" i="1"/>
  <c r="T12" i="1"/>
  <c r="U12" i="1" s="1"/>
  <c r="V12" i="1" s="1"/>
  <c r="L15" i="1"/>
  <c r="N12" i="1"/>
  <c r="M13" i="1" s="1"/>
  <c r="N13" i="1" s="1"/>
  <c r="M14" i="1" s="1"/>
  <c r="G15" i="1"/>
  <c r="I14" i="1"/>
  <c r="H15" i="1" s="1"/>
  <c r="AA11" i="1"/>
  <c r="Y15" i="1"/>
  <c r="Q17" i="1"/>
  <c r="D15" i="1"/>
  <c r="C16" i="1" s="1"/>
  <c r="K27" i="4" l="1"/>
  <c r="AS16" i="1"/>
  <c r="AT16" i="1" s="1"/>
  <c r="AJ16" i="1" s="1"/>
  <c r="AL17" i="1" s="1"/>
  <c r="AM17" i="1" s="1"/>
  <c r="AV16" i="1"/>
  <c r="AK16" i="1" s="1"/>
  <c r="AH21" i="1"/>
  <c r="N14" i="1"/>
  <c r="M15" i="1" s="1"/>
  <c r="G16" i="1"/>
  <c r="I15" i="1"/>
  <c r="H16" i="1" s="1"/>
  <c r="L16" i="1"/>
  <c r="R13" i="1"/>
  <c r="Y16" i="1"/>
  <c r="AB11" i="1"/>
  <c r="AC11" i="1" s="1"/>
  <c r="AD11" i="1" s="1"/>
  <c r="Q18" i="1"/>
  <c r="D16" i="1"/>
  <c r="C17" i="1" s="1"/>
  <c r="AN17" i="1" l="1"/>
  <c r="AU16" i="1"/>
  <c r="H27" i="4"/>
  <c r="L27" i="4"/>
  <c r="AP17" i="1"/>
  <c r="AQ17" i="1" s="1"/>
  <c r="AR17" i="1" s="1"/>
  <c r="AO17" i="1"/>
  <c r="AH22" i="1"/>
  <c r="N15" i="1"/>
  <c r="M16" i="1" s="1"/>
  <c r="N16" i="1" s="1"/>
  <c r="M17" i="1" s="1"/>
  <c r="S13" i="1"/>
  <c r="T13" i="1" s="1"/>
  <c r="U13" i="1" s="1"/>
  <c r="V13" i="1" s="1"/>
  <c r="R14" i="1"/>
  <c r="S14" i="1" s="1"/>
  <c r="L17" i="1"/>
  <c r="G17" i="1"/>
  <c r="I16" i="1"/>
  <c r="H17" i="1" s="1"/>
  <c r="Y17" i="1"/>
  <c r="Z12" i="1"/>
  <c r="Q19" i="1"/>
  <c r="T14" i="1"/>
  <c r="U14" i="1" s="1"/>
  <c r="V14" i="1" s="1"/>
  <c r="D17" i="1"/>
  <c r="C18" i="1" s="1"/>
  <c r="AV17" i="1" l="1"/>
  <c r="AK17" i="1" s="1"/>
  <c r="AS17" i="1"/>
  <c r="AT17" i="1" s="1"/>
  <c r="AJ17" i="1" s="1"/>
  <c r="AL18" i="1" s="1"/>
  <c r="AM18" i="1" s="1"/>
  <c r="AH23" i="1"/>
  <c r="D28" i="4"/>
  <c r="C28" i="4"/>
  <c r="G18" i="1"/>
  <c r="I17" i="1"/>
  <c r="H18" i="1" s="1"/>
  <c r="L18" i="1"/>
  <c r="N17" i="1"/>
  <c r="M18" i="1" s="1"/>
  <c r="AB12" i="1"/>
  <c r="AC12" i="1" s="1"/>
  <c r="AD12" i="1" s="1"/>
  <c r="AA12" i="1"/>
  <c r="Y18" i="1"/>
  <c r="R15" i="1"/>
  <c r="Q20" i="1"/>
  <c r="D18" i="1"/>
  <c r="C19" i="1" s="1"/>
  <c r="AN18" i="1" l="1"/>
  <c r="AP18" i="1" s="1"/>
  <c r="AQ18" i="1" s="1"/>
  <c r="AR18" i="1" s="1"/>
  <c r="AU17" i="1"/>
  <c r="AO18" i="1"/>
  <c r="AH24" i="1"/>
  <c r="E28" i="4"/>
  <c r="I28" i="4"/>
  <c r="F28" i="4" s="1"/>
  <c r="J28" i="4"/>
  <c r="L19" i="1"/>
  <c r="N18" i="1"/>
  <c r="M19" i="1" s="1"/>
  <c r="G19" i="1"/>
  <c r="I18" i="1"/>
  <c r="H19" i="1" s="1"/>
  <c r="Z13" i="1"/>
  <c r="Y19" i="1"/>
  <c r="S15" i="1"/>
  <c r="T15" i="1" s="1"/>
  <c r="U15" i="1" s="1"/>
  <c r="V15" i="1" s="1"/>
  <c r="Q21" i="1"/>
  <c r="D19" i="1"/>
  <c r="C20" i="1" s="1"/>
  <c r="G28" i="4" l="1"/>
  <c r="K28" i="4"/>
  <c r="AS18" i="1"/>
  <c r="AT18" i="1" s="1"/>
  <c r="AJ18" i="1" s="1"/>
  <c r="AV18" i="1"/>
  <c r="AK18" i="1" s="1"/>
  <c r="AH25" i="1"/>
  <c r="AA13" i="1"/>
  <c r="AB13" i="1" s="1"/>
  <c r="G20" i="1"/>
  <c r="I19" i="1"/>
  <c r="H20" i="1" s="1"/>
  <c r="L20" i="1"/>
  <c r="N19" i="1"/>
  <c r="M20" i="1" s="1"/>
  <c r="Y20" i="1"/>
  <c r="Q22" i="1"/>
  <c r="R16" i="1"/>
  <c r="D20" i="1"/>
  <c r="C21" i="1" s="1"/>
  <c r="AL19" i="1" l="1"/>
  <c r="AM19" i="1" s="1"/>
  <c r="AN19" i="1" s="1"/>
  <c r="AP19" i="1" s="1"/>
  <c r="AQ19" i="1" s="1"/>
  <c r="AR19" i="1" s="1"/>
  <c r="AU18" i="1"/>
  <c r="H28" i="4"/>
  <c r="L28" i="4"/>
  <c r="AH26" i="1"/>
  <c r="AC13" i="1"/>
  <c r="AD13" i="1" s="1"/>
  <c r="Z14" i="1"/>
  <c r="AA14" i="1" s="1"/>
  <c r="AB14" i="1" s="1"/>
  <c r="AC14" i="1" s="1"/>
  <c r="AD14" i="1" s="1"/>
  <c r="L21" i="1"/>
  <c r="N20" i="1"/>
  <c r="M21" i="1" s="1"/>
  <c r="G21" i="1"/>
  <c r="I20" i="1"/>
  <c r="H21" i="1" s="1"/>
  <c r="Z15" i="1"/>
  <c r="Y21" i="1"/>
  <c r="Q23" i="1"/>
  <c r="S16" i="1"/>
  <c r="D21" i="1"/>
  <c r="C22" i="1" s="1"/>
  <c r="AO19" i="1" l="1"/>
  <c r="AV19" i="1"/>
  <c r="AK19" i="1" s="1"/>
  <c r="AS19" i="1"/>
  <c r="AT19" i="1" s="1"/>
  <c r="AJ19" i="1" s="1"/>
  <c r="AL20" i="1" s="1"/>
  <c r="AM20" i="1" s="1"/>
  <c r="AH27" i="1"/>
  <c r="C29" i="4"/>
  <c r="D29" i="4"/>
  <c r="G22" i="1"/>
  <c r="I21" i="1"/>
  <c r="H22" i="1" s="1"/>
  <c r="L22" i="1"/>
  <c r="N21" i="1"/>
  <c r="M22" i="1" s="1"/>
  <c r="Y22" i="1"/>
  <c r="AA15" i="1"/>
  <c r="AB15" i="1"/>
  <c r="AC15" i="1" s="1"/>
  <c r="AD15" i="1" s="1"/>
  <c r="Q24" i="1"/>
  <c r="T16" i="1"/>
  <c r="U16" i="1" s="1"/>
  <c r="V16" i="1" s="1"/>
  <c r="D22" i="1"/>
  <c r="C23" i="1" s="1"/>
  <c r="AN20" i="1" l="1"/>
  <c r="AP20" i="1" s="1"/>
  <c r="AQ20" i="1" s="1"/>
  <c r="AR20" i="1" s="1"/>
  <c r="AU19" i="1"/>
  <c r="AO20" i="1"/>
  <c r="AH28" i="1"/>
  <c r="E29" i="4"/>
  <c r="G29" i="4"/>
  <c r="I29" i="4"/>
  <c r="K29" i="4"/>
  <c r="F29" i="4"/>
  <c r="H29" i="4"/>
  <c r="J29" i="4"/>
  <c r="L29" i="4"/>
  <c r="L23" i="1"/>
  <c r="N22" i="1"/>
  <c r="M23" i="1" s="1"/>
  <c r="G23" i="1"/>
  <c r="I22" i="1"/>
  <c r="H23" i="1" s="1"/>
  <c r="Z16" i="1"/>
  <c r="Y23" i="1"/>
  <c r="R17" i="1"/>
  <c r="Q25" i="1"/>
  <c r="D23" i="1"/>
  <c r="C24" i="1" s="1"/>
  <c r="AS20" i="1" l="1"/>
  <c r="AT20" i="1" s="1"/>
  <c r="AJ20" i="1" s="1"/>
  <c r="AV20" i="1"/>
  <c r="AK20" i="1" s="1"/>
  <c r="AH29" i="1"/>
  <c r="G24" i="1"/>
  <c r="I23" i="1"/>
  <c r="H24" i="1" s="1"/>
  <c r="L24" i="1"/>
  <c r="N23" i="1"/>
  <c r="M24" i="1" s="1"/>
  <c r="Y24" i="1"/>
  <c r="AA16" i="1"/>
  <c r="AB16" i="1" s="1"/>
  <c r="AC16" i="1" s="1"/>
  <c r="AD16" i="1" s="1"/>
  <c r="Q26" i="1"/>
  <c r="S17" i="1"/>
  <c r="T17" i="1" s="1"/>
  <c r="U17" i="1" s="1"/>
  <c r="V17" i="1" s="1"/>
  <c r="D24" i="1"/>
  <c r="C25" i="1" s="1"/>
  <c r="AL21" i="1" l="1"/>
  <c r="AM21" i="1" s="1"/>
  <c r="AN21" i="1" s="1"/>
  <c r="AP21" i="1" s="1"/>
  <c r="AQ21" i="1" s="1"/>
  <c r="AR21" i="1" s="1"/>
  <c r="AU20" i="1"/>
  <c r="AH30" i="1"/>
  <c r="D30" i="4"/>
  <c r="L25" i="1"/>
  <c r="N24" i="1"/>
  <c r="M25" i="1" s="1"/>
  <c r="G25" i="1"/>
  <c r="I24" i="1"/>
  <c r="H25" i="1" s="1"/>
  <c r="Z17" i="1"/>
  <c r="Y25" i="1"/>
  <c r="R18" i="1"/>
  <c r="Q27" i="1"/>
  <c r="D25" i="1"/>
  <c r="C26" i="1" s="1"/>
  <c r="AO21" i="1" l="1"/>
  <c r="AV21" i="1"/>
  <c r="AK21" i="1" s="1"/>
  <c r="AS21" i="1"/>
  <c r="AT21" i="1" s="1"/>
  <c r="AJ21" i="1" s="1"/>
  <c r="AL22" i="1" s="1"/>
  <c r="AM22" i="1" s="1"/>
  <c r="AH31" i="1"/>
  <c r="C30" i="4"/>
  <c r="G26" i="1"/>
  <c r="I25" i="1"/>
  <c r="H26" i="1" s="1"/>
  <c r="L26" i="1"/>
  <c r="N25" i="1"/>
  <c r="M26" i="1" s="1"/>
  <c r="Y26" i="1"/>
  <c r="AA17" i="1"/>
  <c r="AB17" i="1" s="1"/>
  <c r="S18" i="1"/>
  <c r="T18" i="1" s="1"/>
  <c r="U18" i="1" s="1"/>
  <c r="V18" i="1" s="1"/>
  <c r="Q28" i="1"/>
  <c r="D26" i="1"/>
  <c r="C27" i="1" s="1"/>
  <c r="AN22" i="1" l="1"/>
  <c r="AU21" i="1"/>
  <c r="AP22" i="1"/>
  <c r="AQ22" i="1" s="1"/>
  <c r="AR22" i="1" s="1"/>
  <c r="AO22" i="1"/>
  <c r="AH32" i="1"/>
  <c r="E30" i="4"/>
  <c r="G30" i="4"/>
  <c r="I30" i="4"/>
  <c r="K30" i="4"/>
  <c r="F30" i="4"/>
  <c r="H30" i="4"/>
  <c r="J30" i="4"/>
  <c r="L30" i="4"/>
  <c r="L27" i="1"/>
  <c r="N26" i="1"/>
  <c r="M27" i="1" s="1"/>
  <c r="G27" i="1"/>
  <c r="I26" i="1"/>
  <c r="H27" i="1" s="1"/>
  <c r="AC17" i="1"/>
  <c r="AD17" i="1" s="1"/>
  <c r="Y27" i="1"/>
  <c r="R19" i="1"/>
  <c r="Q29" i="1"/>
  <c r="D27" i="1"/>
  <c r="C28" i="1" s="1"/>
  <c r="AS22" i="1" l="1"/>
  <c r="AT22" i="1" s="1"/>
  <c r="AJ22" i="1" s="1"/>
  <c r="AV22" i="1"/>
  <c r="AK22" i="1" s="1"/>
  <c r="AH33" i="1"/>
  <c r="D31" i="4"/>
  <c r="G28" i="1"/>
  <c r="I27" i="1"/>
  <c r="H28" i="1" s="1"/>
  <c r="L28" i="1"/>
  <c r="N27" i="1"/>
  <c r="M28" i="1" s="1"/>
  <c r="Y28" i="1"/>
  <c r="Z18" i="1"/>
  <c r="Q30" i="1"/>
  <c r="T19" i="1"/>
  <c r="U19" i="1" s="1"/>
  <c r="V19" i="1" s="1"/>
  <c r="S19" i="1"/>
  <c r="D28" i="1"/>
  <c r="C29" i="1" s="1"/>
  <c r="AL23" i="1" l="1"/>
  <c r="AM23" i="1" s="1"/>
  <c r="AN23" i="1" s="1"/>
  <c r="AP23" i="1" s="1"/>
  <c r="AQ23" i="1" s="1"/>
  <c r="AR23" i="1" s="1"/>
  <c r="AU22" i="1"/>
  <c r="AH34" i="1"/>
  <c r="C31" i="4"/>
  <c r="L29" i="1"/>
  <c r="N28" i="1"/>
  <c r="M29" i="1" s="1"/>
  <c r="G29" i="1"/>
  <c r="I28" i="1"/>
  <c r="H29" i="1" s="1"/>
  <c r="AA18" i="1"/>
  <c r="AB18" i="1"/>
  <c r="AC18" i="1" s="1"/>
  <c r="AD18" i="1" s="1"/>
  <c r="Y29" i="1"/>
  <c r="R20" i="1"/>
  <c r="Q31" i="1"/>
  <c r="D29" i="1"/>
  <c r="C30" i="1" s="1"/>
  <c r="AO23" i="1" l="1"/>
  <c r="AV23" i="1"/>
  <c r="AK23" i="1" s="1"/>
  <c r="AS23" i="1"/>
  <c r="AT23" i="1" s="1"/>
  <c r="AJ23" i="1" s="1"/>
  <c r="AL24" i="1" s="1"/>
  <c r="AM24" i="1" s="1"/>
  <c r="AH35" i="1"/>
  <c r="E31" i="4"/>
  <c r="I31" i="4"/>
  <c r="F31" i="4" s="1"/>
  <c r="G30" i="1"/>
  <c r="I29" i="1"/>
  <c r="H30" i="1" s="1"/>
  <c r="L30" i="1"/>
  <c r="N29" i="1"/>
  <c r="M30" i="1" s="1"/>
  <c r="Z19" i="1"/>
  <c r="Y30" i="1"/>
  <c r="S20" i="1"/>
  <c r="T20" i="1"/>
  <c r="Q32" i="1"/>
  <c r="D30" i="1"/>
  <c r="C31" i="1" s="1"/>
  <c r="AN24" i="1" l="1"/>
  <c r="AU23" i="1"/>
  <c r="J31" i="4"/>
  <c r="G31" i="4" s="1"/>
  <c r="AP24" i="1"/>
  <c r="AQ24" i="1" s="1"/>
  <c r="AR24" i="1" s="1"/>
  <c r="AO24" i="1"/>
  <c r="AH36" i="1"/>
  <c r="K31" i="4"/>
  <c r="U20" i="1"/>
  <c r="V20" i="1" s="1"/>
  <c r="L31" i="1"/>
  <c r="N30" i="1"/>
  <c r="M31" i="1" s="1"/>
  <c r="G31" i="1"/>
  <c r="I30" i="1"/>
  <c r="H31" i="1" s="1"/>
  <c r="Y31" i="1"/>
  <c r="AA19" i="1"/>
  <c r="AB19" i="1" s="1"/>
  <c r="AC19" i="1" s="1"/>
  <c r="AD19" i="1" s="1"/>
  <c r="D31" i="1"/>
  <c r="C32" i="1"/>
  <c r="AZ2" i="1" s="1"/>
  <c r="BA2" i="1" s="1"/>
  <c r="AS24" i="1" l="1"/>
  <c r="AT24" i="1" s="1"/>
  <c r="AJ24" i="1" s="1"/>
  <c r="AV24" i="1"/>
  <c r="AK24" i="1" s="1"/>
  <c r="AH37" i="1"/>
  <c r="H31" i="4"/>
  <c r="D32" i="4" s="1"/>
  <c r="L31" i="4"/>
  <c r="C32" i="4" s="1"/>
  <c r="G32" i="1"/>
  <c r="I31" i="1"/>
  <c r="H32" i="1" s="1"/>
  <c r="L32" i="1"/>
  <c r="N31" i="1"/>
  <c r="M32" i="1" s="1"/>
  <c r="R21" i="1"/>
  <c r="S21" i="1" s="1"/>
  <c r="T21" i="1" s="1"/>
  <c r="U21" i="1" s="1"/>
  <c r="V21" i="1" s="1"/>
  <c r="Z20" i="1"/>
  <c r="Y32" i="1"/>
  <c r="Y33" i="1" s="1"/>
  <c r="R22" i="1"/>
  <c r="AL25" i="1" l="1"/>
  <c r="AM25" i="1" s="1"/>
  <c r="AN25" i="1" s="1"/>
  <c r="AP25" i="1" s="1"/>
  <c r="AQ25" i="1" s="1"/>
  <c r="AR25" i="1" s="1"/>
  <c r="AU24" i="1"/>
  <c r="I32" i="4"/>
  <c r="F32" i="4"/>
  <c r="E32" i="4"/>
  <c r="J32" i="4" s="1"/>
  <c r="AH38" i="1"/>
  <c r="Y34" i="1"/>
  <c r="L33" i="1"/>
  <c r="N32" i="1"/>
  <c r="M33" i="1" s="1"/>
  <c r="G33" i="1"/>
  <c r="I32" i="1"/>
  <c r="H33" i="1" s="1"/>
  <c r="AA20" i="1"/>
  <c r="AB20" i="1" s="1"/>
  <c r="AC20" i="1" s="1"/>
  <c r="AD20" i="1" s="1"/>
  <c r="S22" i="1"/>
  <c r="AO25" i="1" l="1"/>
  <c r="K32" i="4"/>
  <c r="G32" i="4"/>
  <c r="AV25" i="1"/>
  <c r="AK25" i="1" s="1"/>
  <c r="AS25" i="1"/>
  <c r="AT25" i="1" s="1"/>
  <c r="AJ25" i="1" s="1"/>
  <c r="AL26" i="1" s="1"/>
  <c r="AM26" i="1" s="1"/>
  <c r="AH39" i="1"/>
  <c r="G34" i="1"/>
  <c r="I33" i="1"/>
  <c r="H34" i="1" s="1"/>
  <c r="L34" i="1"/>
  <c r="N33" i="1"/>
  <c r="M34" i="1" s="1"/>
  <c r="Y35" i="1"/>
  <c r="Z21" i="1"/>
  <c r="T22" i="1"/>
  <c r="U22" i="1" s="1"/>
  <c r="V22" i="1" s="1"/>
  <c r="AN26" i="1" l="1"/>
  <c r="AU25" i="1"/>
  <c r="H32" i="4"/>
  <c r="D33" i="4" s="1"/>
  <c r="L32" i="4"/>
  <c r="C33" i="4" s="1"/>
  <c r="AP26" i="1"/>
  <c r="AQ26" i="1" s="1"/>
  <c r="AR26" i="1" s="1"/>
  <c r="AO26" i="1"/>
  <c r="AH40" i="1"/>
  <c r="AA21" i="1"/>
  <c r="AB21" i="1" s="1"/>
  <c r="Y36" i="1"/>
  <c r="L35" i="1"/>
  <c r="N34" i="1"/>
  <c r="M35" i="1" s="1"/>
  <c r="G35" i="1"/>
  <c r="I34" i="1"/>
  <c r="H35" i="1" s="1"/>
  <c r="R23" i="1"/>
  <c r="E33" i="4" l="1"/>
  <c r="F33" i="4"/>
  <c r="I33" i="4"/>
  <c r="J33" i="4"/>
  <c r="K33" i="4" s="1"/>
  <c r="AS26" i="1"/>
  <c r="AT26" i="1" s="1"/>
  <c r="AJ26" i="1" s="1"/>
  <c r="AV26" i="1"/>
  <c r="AK26" i="1" s="1"/>
  <c r="AH41" i="1"/>
  <c r="AC21" i="1"/>
  <c r="AD21" i="1" s="1"/>
  <c r="Z22" i="1"/>
  <c r="AA22" i="1" s="1"/>
  <c r="AB22" i="1" s="1"/>
  <c r="AC22" i="1" s="1"/>
  <c r="AD22" i="1" s="1"/>
  <c r="G36" i="1"/>
  <c r="I35" i="1"/>
  <c r="H36" i="1" s="1"/>
  <c r="L36" i="1"/>
  <c r="N35" i="1"/>
  <c r="M36" i="1" s="1"/>
  <c r="Y37" i="1"/>
  <c r="Z23" i="1"/>
  <c r="S23" i="1"/>
  <c r="T23" i="1" s="1"/>
  <c r="U23" i="1" s="1"/>
  <c r="V23" i="1" s="1"/>
  <c r="AL27" i="1" l="1"/>
  <c r="AM27" i="1" s="1"/>
  <c r="AN27" i="1" s="1"/>
  <c r="AP27" i="1" s="1"/>
  <c r="AQ27" i="1" s="1"/>
  <c r="AU26" i="1"/>
  <c r="G33" i="4"/>
  <c r="L33" i="4"/>
  <c r="H33" i="4"/>
  <c r="D34" i="4" s="1"/>
  <c r="C34" i="4"/>
  <c r="AH42" i="1"/>
  <c r="Y38" i="1"/>
  <c r="L37" i="1"/>
  <c r="N36" i="1"/>
  <c r="M37" i="1" s="1"/>
  <c r="G37" i="1"/>
  <c r="I36" i="1"/>
  <c r="H37" i="1" s="1"/>
  <c r="AA23" i="1"/>
  <c r="R24" i="1"/>
  <c r="AO27" i="1" l="1"/>
  <c r="E34" i="4"/>
  <c r="I34" i="4"/>
  <c r="F34" i="4" s="1"/>
  <c r="AS27" i="1"/>
  <c r="AT27" i="1" s="1"/>
  <c r="AJ27" i="1" s="1"/>
  <c r="AL28" i="1" s="1"/>
  <c r="AM28" i="1" s="1"/>
  <c r="AV27" i="1"/>
  <c r="AK27" i="1" s="1"/>
  <c r="AR27" i="1"/>
  <c r="AH43" i="1"/>
  <c r="G38" i="1"/>
  <c r="I37" i="1"/>
  <c r="H38" i="1" s="1"/>
  <c r="L38" i="1"/>
  <c r="N37" i="1"/>
  <c r="M38" i="1" s="1"/>
  <c r="Y39" i="1"/>
  <c r="AB23" i="1"/>
  <c r="AC23" i="1" s="1"/>
  <c r="AD23" i="1" s="1"/>
  <c r="S24" i="1"/>
  <c r="T24" i="1" s="1"/>
  <c r="AN28" i="1" l="1"/>
  <c r="AU27" i="1"/>
  <c r="J34" i="4"/>
  <c r="AP28" i="1"/>
  <c r="AQ28" i="1" s="1"/>
  <c r="AR28" i="1" s="1"/>
  <c r="AO28" i="1"/>
  <c r="AH44" i="1"/>
  <c r="U24" i="1"/>
  <c r="V24" i="1" s="1"/>
  <c r="Y40" i="1"/>
  <c r="L39" i="1"/>
  <c r="N38" i="1"/>
  <c r="M39" i="1" s="1"/>
  <c r="G39" i="1"/>
  <c r="I38" i="1"/>
  <c r="H39" i="1" s="1"/>
  <c r="Z24" i="1"/>
  <c r="G34" i="4" l="1"/>
  <c r="K34" i="4"/>
  <c r="AV28" i="1"/>
  <c r="AK28" i="1" s="1"/>
  <c r="AS28" i="1"/>
  <c r="AT28" i="1" s="1"/>
  <c r="AJ28" i="1" s="1"/>
  <c r="AL29" i="1" s="1"/>
  <c r="AM29" i="1" s="1"/>
  <c r="AH45" i="1"/>
  <c r="G40" i="1"/>
  <c r="I39" i="1"/>
  <c r="H40" i="1" s="1"/>
  <c r="L40" i="1"/>
  <c r="N39" i="1"/>
  <c r="M40" i="1" s="1"/>
  <c r="Y41" i="1"/>
  <c r="R25" i="1"/>
  <c r="S25" i="1" s="1"/>
  <c r="T25" i="1" s="1"/>
  <c r="U25" i="1" s="1"/>
  <c r="V25" i="1" s="1"/>
  <c r="AA24" i="1"/>
  <c r="R26" i="1"/>
  <c r="AN29" i="1" l="1"/>
  <c r="H34" i="4"/>
  <c r="D35" i="4" s="1"/>
  <c r="L34" i="4"/>
  <c r="C35" i="4" s="1"/>
  <c r="AU28" i="1"/>
  <c r="AP29" i="1"/>
  <c r="AQ29" i="1" s="1"/>
  <c r="AR29" i="1" s="1"/>
  <c r="AO29" i="1"/>
  <c r="AH46" i="1"/>
  <c r="Y42" i="1"/>
  <c r="L41" i="1"/>
  <c r="N40" i="1"/>
  <c r="M41" i="1" s="1"/>
  <c r="G41" i="1"/>
  <c r="I40" i="1"/>
  <c r="H41" i="1" s="1"/>
  <c r="AB24" i="1"/>
  <c r="AC24" i="1" s="1"/>
  <c r="AD24" i="1" s="1"/>
  <c r="S26" i="1"/>
  <c r="E35" i="4" l="1"/>
  <c r="F35" i="4"/>
  <c r="I35" i="4"/>
  <c r="J35" i="4"/>
  <c r="K35" i="4" s="1"/>
  <c r="AS29" i="1"/>
  <c r="AT29" i="1" s="1"/>
  <c r="AJ29" i="1" s="1"/>
  <c r="AV29" i="1"/>
  <c r="AK29" i="1" s="1"/>
  <c r="AH47" i="1"/>
  <c r="G42" i="1"/>
  <c r="I41" i="1"/>
  <c r="H42" i="1" s="1"/>
  <c r="L42" i="1"/>
  <c r="N41" i="1"/>
  <c r="M42" i="1" s="1"/>
  <c r="Y43" i="1"/>
  <c r="Z25" i="1"/>
  <c r="T26" i="1"/>
  <c r="U26" i="1" s="1"/>
  <c r="V26" i="1" s="1"/>
  <c r="AL30" i="1" l="1"/>
  <c r="AM30" i="1" s="1"/>
  <c r="AN30" i="1" s="1"/>
  <c r="AP30" i="1" s="1"/>
  <c r="AQ30" i="1" s="1"/>
  <c r="AR30" i="1" s="1"/>
  <c r="AU29" i="1"/>
  <c r="G35" i="4"/>
  <c r="H35" i="4"/>
  <c r="L35" i="4"/>
  <c r="C36" i="4" s="1"/>
  <c r="D36" i="4"/>
  <c r="AH48" i="1"/>
  <c r="Y44" i="1"/>
  <c r="N42" i="1"/>
  <c r="M43" i="1" s="1"/>
  <c r="L43" i="1"/>
  <c r="L44" i="1" s="1"/>
  <c r="G43" i="1"/>
  <c r="I42" i="1"/>
  <c r="H43" i="1" s="1"/>
  <c r="AA25" i="1"/>
  <c r="R27" i="1"/>
  <c r="AO30" i="1" l="1"/>
  <c r="E36" i="4"/>
  <c r="I36" i="4"/>
  <c r="F36" i="4" s="1"/>
  <c r="AV30" i="1"/>
  <c r="AK30" i="1" s="1"/>
  <c r="AS30" i="1"/>
  <c r="AT30" i="1" s="1"/>
  <c r="AJ30" i="1" s="1"/>
  <c r="AL31" i="1" s="1"/>
  <c r="AM31" i="1" s="1"/>
  <c r="AH49" i="1"/>
  <c r="N43" i="1"/>
  <c r="M44" i="1"/>
  <c r="N44" i="1" s="1"/>
  <c r="M45" i="1" s="1"/>
  <c r="G44" i="1"/>
  <c r="I43" i="1"/>
  <c r="H44" i="1" s="1"/>
  <c r="Y45" i="1"/>
  <c r="L45" i="1"/>
  <c r="AB25" i="1"/>
  <c r="AC25" i="1" s="1"/>
  <c r="AD25" i="1" s="1"/>
  <c r="S27" i="1"/>
  <c r="T27" i="1" s="1"/>
  <c r="U27" i="1" s="1"/>
  <c r="V27" i="1" s="1"/>
  <c r="AN31" i="1" l="1"/>
  <c r="J36" i="4"/>
  <c r="AU30" i="1"/>
  <c r="AP31" i="1"/>
  <c r="AQ31" i="1" s="1"/>
  <c r="AR31" i="1" s="1"/>
  <c r="AO31" i="1"/>
  <c r="AH50" i="1"/>
  <c r="L46" i="1"/>
  <c r="N45" i="1"/>
  <c r="M46" i="1" s="1"/>
  <c r="Y46" i="1"/>
  <c r="G45" i="1"/>
  <c r="I44" i="1"/>
  <c r="H45" i="1" s="1"/>
  <c r="Z26" i="1"/>
  <c r="R28" i="1"/>
  <c r="K36" i="4" l="1"/>
  <c r="G36" i="4"/>
  <c r="AS31" i="1"/>
  <c r="AT31" i="1" s="1"/>
  <c r="AJ31" i="1" s="1"/>
  <c r="AV31" i="1"/>
  <c r="AK31" i="1" s="1"/>
  <c r="AH51" i="1"/>
  <c r="G46" i="1"/>
  <c r="I45" i="1"/>
  <c r="H46" i="1" s="1"/>
  <c r="Y47" i="1"/>
  <c r="L47" i="1"/>
  <c r="N46" i="1"/>
  <c r="M47" i="1" s="1"/>
  <c r="AA26" i="1"/>
  <c r="AB26" i="1" s="1"/>
  <c r="AC26" i="1" s="1"/>
  <c r="AD26" i="1" s="1"/>
  <c r="S28" i="1"/>
  <c r="T28" i="1"/>
  <c r="AL32" i="1" l="1"/>
  <c r="AM32" i="1" s="1"/>
  <c r="AN32" i="1" s="1"/>
  <c r="AP32" i="1" s="1"/>
  <c r="AQ32" i="1" s="1"/>
  <c r="AR32" i="1" s="1"/>
  <c r="AU31" i="1"/>
  <c r="L36" i="4"/>
  <c r="C37" i="4" s="1"/>
  <c r="H36" i="4"/>
  <c r="D37" i="4" s="1"/>
  <c r="AH52" i="1"/>
  <c r="U28" i="1"/>
  <c r="V28" i="1" s="1"/>
  <c r="L48" i="1"/>
  <c r="N47" i="1"/>
  <c r="M48" i="1" s="1"/>
  <c r="Y48" i="1"/>
  <c r="G47" i="1"/>
  <c r="I46" i="1"/>
  <c r="H47" i="1" s="1"/>
  <c r="Z27" i="1"/>
  <c r="AO32" i="1" l="1"/>
  <c r="E37" i="4"/>
  <c r="I37" i="4"/>
  <c r="F37" i="4" s="1"/>
  <c r="AV32" i="1"/>
  <c r="AK32" i="1" s="1"/>
  <c r="AS32" i="1"/>
  <c r="AT32" i="1" s="1"/>
  <c r="AJ32" i="1" s="1"/>
  <c r="AH53" i="1"/>
  <c r="G48" i="1"/>
  <c r="I47" i="1"/>
  <c r="H48" i="1" s="1"/>
  <c r="Y49" i="1"/>
  <c r="L49" i="1"/>
  <c r="N48" i="1"/>
  <c r="M49" i="1" s="1"/>
  <c r="R29" i="1"/>
  <c r="S29" i="1" s="1"/>
  <c r="T29" i="1" s="1"/>
  <c r="U29" i="1" s="1"/>
  <c r="V29" i="1" s="1"/>
  <c r="AA27" i="1"/>
  <c r="AB27" i="1" s="1"/>
  <c r="AC27" i="1" s="1"/>
  <c r="AD27" i="1" s="1"/>
  <c r="R30" i="1"/>
  <c r="AL33" i="1" l="1"/>
  <c r="AM33" i="1" s="1"/>
  <c r="AN33" i="1" s="1"/>
  <c r="AP33" i="1" s="1"/>
  <c r="AQ33" i="1" s="1"/>
  <c r="AR33" i="1" s="1"/>
  <c r="J37" i="4"/>
  <c r="K37" i="4" s="1"/>
  <c r="L37" i="4" s="1"/>
  <c r="G37" i="4"/>
  <c r="AU32" i="1"/>
  <c r="AH54" i="1"/>
  <c r="L50" i="1"/>
  <c r="N49" i="1"/>
  <c r="M50" i="1" s="1"/>
  <c r="Y50" i="1"/>
  <c r="G49" i="1"/>
  <c r="I48" i="1"/>
  <c r="H49" i="1" s="1"/>
  <c r="Z28" i="1"/>
  <c r="S30" i="1"/>
  <c r="AO33" i="1" l="1"/>
  <c r="H37" i="4"/>
  <c r="AS33" i="1"/>
  <c r="AT33" i="1" s="1"/>
  <c r="AJ33" i="1" s="1"/>
  <c r="AV33" i="1"/>
  <c r="AK33" i="1" s="1"/>
  <c r="AH55" i="1"/>
  <c r="G50" i="1"/>
  <c r="I49" i="1"/>
  <c r="H50" i="1" s="1"/>
  <c r="Y51" i="1"/>
  <c r="L51" i="1"/>
  <c r="L52" i="1" s="1"/>
  <c r="N50" i="1"/>
  <c r="M51" i="1" s="1"/>
  <c r="AA28" i="1"/>
  <c r="AB28" i="1" s="1"/>
  <c r="AC28" i="1" s="1"/>
  <c r="AD28" i="1" s="1"/>
  <c r="T30" i="1"/>
  <c r="U30" i="1" s="1"/>
  <c r="V30" i="1" s="1"/>
  <c r="AL34" i="1" l="1"/>
  <c r="AM34" i="1" s="1"/>
  <c r="AN34" i="1"/>
  <c r="AO34" i="1" s="1"/>
  <c r="AU33" i="1"/>
  <c r="AH56" i="1"/>
  <c r="N51" i="1"/>
  <c r="M52" i="1"/>
  <c r="N52" i="1" s="1"/>
  <c r="M53" i="1" s="1"/>
  <c r="Y52" i="1"/>
  <c r="L53" i="1"/>
  <c r="G51" i="1"/>
  <c r="I50" i="1"/>
  <c r="H51" i="1" s="1"/>
  <c r="Z29" i="1"/>
  <c r="R31" i="1"/>
  <c r="AP34" i="1" l="1"/>
  <c r="AQ34" i="1" s="1"/>
  <c r="AR34" i="1" s="1"/>
  <c r="AV34" i="1"/>
  <c r="AK34" i="1" s="1"/>
  <c r="AH57" i="1"/>
  <c r="G52" i="1"/>
  <c r="I51" i="1"/>
  <c r="H52" i="1" s="1"/>
  <c r="L54" i="1"/>
  <c r="N53" i="1"/>
  <c r="M54" i="1" s="1"/>
  <c r="Y53" i="1"/>
  <c r="AA29" i="1"/>
  <c r="AB29" i="1" s="1"/>
  <c r="AC29" i="1" s="1"/>
  <c r="AD29" i="1" s="1"/>
  <c r="T31" i="1"/>
  <c r="U31" i="1" s="1"/>
  <c r="V31" i="1" s="1"/>
  <c r="S31" i="1"/>
  <c r="AS34" i="1" l="1"/>
  <c r="AT34" i="1" s="1"/>
  <c r="AJ34" i="1" s="1"/>
  <c r="AL35" i="1" s="1"/>
  <c r="AM35" i="1" s="1"/>
  <c r="AN35" i="1"/>
  <c r="AP35" i="1" s="1"/>
  <c r="AQ35" i="1" s="1"/>
  <c r="AR35" i="1" s="1"/>
  <c r="AH58" i="1"/>
  <c r="Y54" i="1"/>
  <c r="L55" i="1"/>
  <c r="N54" i="1"/>
  <c r="M55" i="1" s="1"/>
  <c r="G53" i="1"/>
  <c r="I52" i="1"/>
  <c r="H53" i="1" s="1"/>
  <c r="Z30" i="1"/>
  <c r="R32" i="1"/>
  <c r="AZ5" i="1" s="1"/>
  <c r="BA5" i="1" s="1"/>
  <c r="AO35" i="1" l="1"/>
  <c r="AU34" i="1"/>
  <c r="AS35" i="1"/>
  <c r="AT35" i="1" s="1"/>
  <c r="AJ35" i="1" s="1"/>
  <c r="AV35" i="1"/>
  <c r="AK35" i="1" s="1"/>
  <c r="AH59" i="1"/>
  <c r="G54" i="1"/>
  <c r="I53" i="1"/>
  <c r="H54" i="1" s="1"/>
  <c r="L56" i="1"/>
  <c r="N55" i="1"/>
  <c r="M56" i="1" s="1"/>
  <c r="Y55" i="1"/>
  <c r="AA30" i="1"/>
  <c r="AB30" i="1"/>
  <c r="AC30" i="1" s="1"/>
  <c r="AD30" i="1" s="1"/>
  <c r="S32" i="1"/>
  <c r="T32" i="1" s="1"/>
  <c r="U32" i="1" s="1"/>
  <c r="V32" i="1" s="1"/>
  <c r="AL36" i="1" l="1"/>
  <c r="AM36" i="1" s="1"/>
  <c r="AN36" i="1" s="1"/>
  <c r="AU35" i="1"/>
  <c r="AH60" i="1"/>
  <c r="Y56" i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L57" i="1"/>
  <c r="N56" i="1"/>
  <c r="M57" i="1" s="1"/>
  <c r="G55" i="1"/>
  <c r="I54" i="1"/>
  <c r="H55" i="1" s="1"/>
  <c r="Y80" i="1"/>
  <c r="Z31" i="1"/>
  <c r="AO36" i="1" l="1"/>
  <c r="AP36" i="1"/>
  <c r="AQ36" i="1" s="1"/>
  <c r="AR36" i="1" s="1"/>
  <c r="AV36" i="1"/>
  <c r="AK36" i="1" s="1"/>
  <c r="AH61" i="1"/>
  <c r="G56" i="1"/>
  <c r="I55" i="1"/>
  <c r="H56" i="1" s="1"/>
  <c r="L58" i="1"/>
  <c r="N57" i="1"/>
  <c r="M58" i="1" s="1"/>
  <c r="Y81" i="1"/>
  <c r="AA31" i="1"/>
  <c r="AB31" i="1"/>
  <c r="AC31" i="1" s="1"/>
  <c r="AD31" i="1" s="1"/>
  <c r="AS36" i="1" l="1"/>
  <c r="AT36" i="1" s="1"/>
  <c r="AJ36" i="1" s="1"/>
  <c r="AL37" i="1" s="1"/>
  <c r="AM37" i="1" s="1"/>
  <c r="AN37" i="1" s="1"/>
  <c r="AP37" i="1" s="1"/>
  <c r="AQ37" i="1" s="1"/>
  <c r="AR37" i="1" s="1"/>
  <c r="AH62" i="1"/>
  <c r="L59" i="1"/>
  <c r="N58" i="1"/>
  <c r="M59" i="1" s="1"/>
  <c r="G57" i="1"/>
  <c r="I56" i="1"/>
  <c r="H57" i="1" s="1"/>
  <c r="Y82" i="1"/>
  <c r="Z32" i="1"/>
  <c r="AU36" i="1" l="1"/>
  <c r="AO37" i="1"/>
  <c r="AS37" i="1"/>
  <c r="AT37" i="1" s="1"/>
  <c r="AJ37" i="1" s="1"/>
  <c r="AV37" i="1"/>
  <c r="AK37" i="1" s="1"/>
  <c r="AH63" i="1"/>
  <c r="AA32" i="1"/>
  <c r="AB32" i="1" s="1"/>
  <c r="AC32" i="1" s="1"/>
  <c r="AD32" i="1" s="1"/>
  <c r="Z33" i="1"/>
  <c r="G58" i="1"/>
  <c r="I57" i="1"/>
  <c r="H58" i="1" s="1"/>
  <c r="L60" i="1"/>
  <c r="N59" i="1"/>
  <c r="M60" i="1" s="1"/>
  <c r="Y83" i="1"/>
  <c r="AL38" i="1" l="1"/>
  <c r="AM38" i="1" s="1"/>
  <c r="AN38" i="1" s="1"/>
  <c r="AU37" i="1"/>
  <c r="AH64" i="1"/>
  <c r="AA33" i="1"/>
  <c r="L61" i="1"/>
  <c r="N60" i="1"/>
  <c r="M61" i="1" s="1"/>
  <c r="G59" i="1"/>
  <c r="I58" i="1"/>
  <c r="H59" i="1" s="1"/>
  <c r="Y84" i="1"/>
  <c r="AP38" i="1" l="1"/>
  <c r="AQ38" i="1" s="1"/>
  <c r="AR38" i="1" s="1"/>
  <c r="AO38" i="1"/>
  <c r="AH65" i="1"/>
  <c r="G60" i="1"/>
  <c r="I59" i="1"/>
  <c r="H60" i="1" s="1"/>
  <c r="L62" i="1"/>
  <c r="N61" i="1"/>
  <c r="M62" i="1" s="1"/>
  <c r="AB33" i="1"/>
  <c r="AC33" i="1" s="1"/>
  <c r="AD33" i="1" s="1"/>
  <c r="Y85" i="1"/>
  <c r="AV38" i="1" l="1"/>
  <c r="AK38" i="1" s="1"/>
  <c r="AS38" i="1"/>
  <c r="AT38" i="1" s="1"/>
  <c r="AJ38" i="1" s="1"/>
  <c r="AL39" i="1" s="1"/>
  <c r="AM39" i="1" s="1"/>
  <c r="AH66" i="1"/>
  <c r="L63" i="1"/>
  <c r="N62" i="1"/>
  <c r="M63" i="1" s="1"/>
  <c r="G61" i="1"/>
  <c r="I60" i="1"/>
  <c r="H61" i="1" s="1"/>
  <c r="Z34" i="1"/>
  <c r="Y86" i="1"/>
  <c r="AU38" i="1" l="1"/>
  <c r="AN39" i="1"/>
  <c r="AP39" i="1" s="1"/>
  <c r="AQ39" i="1" s="1"/>
  <c r="AR39" i="1" s="1"/>
  <c r="AH67" i="1"/>
  <c r="AB34" i="1"/>
  <c r="AC34" i="1" s="1"/>
  <c r="AD34" i="1" s="1"/>
  <c r="AA34" i="1"/>
  <c r="Z35" i="1" s="1"/>
  <c r="G62" i="1"/>
  <c r="I61" i="1"/>
  <c r="H62" i="1" s="1"/>
  <c r="L64" i="1"/>
  <c r="N63" i="1"/>
  <c r="M64" i="1" s="1"/>
  <c r="Y87" i="1"/>
  <c r="AS39" i="1" l="1"/>
  <c r="AT39" i="1" s="1"/>
  <c r="AJ39" i="1" s="1"/>
  <c r="AO39" i="1"/>
  <c r="AV39" i="1"/>
  <c r="AK39" i="1" s="1"/>
  <c r="AU39" i="1"/>
  <c r="AH68" i="1"/>
  <c r="AA35" i="1"/>
  <c r="L65" i="1"/>
  <c r="N64" i="1"/>
  <c r="M65" i="1" s="1"/>
  <c r="G63" i="1"/>
  <c r="I62" i="1"/>
  <c r="H63" i="1" s="1"/>
  <c r="Y88" i="1"/>
  <c r="AL40" i="1" l="1"/>
  <c r="AH69" i="1"/>
  <c r="G64" i="1"/>
  <c r="I63" i="1"/>
  <c r="H64" i="1" s="1"/>
  <c r="L66" i="1"/>
  <c r="N65" i="1"/>
  <c r="M66" i="1" s="1"/>
  <c r="AB35" i="1"/>
  <c r="AC35" i="1" s="1"/>
  <c r="AD35" i="1" s="1"/>
  <c r="Y89" i="1"/>
  <c r="AM40" i="1" l="1"/>
  <c r="AN40" i="1" s="1"/>
  <c r="AP40" i="1" s="1"/>
  <c r="AQ40" i="1" s="1"/>
  <c r="AO40" i="1"/>
  <c r="AH70" i="1"/>
  <c r="L67" i="1"/>
  <c r="N66" i="1"/>
  <c r="M67" i="1" s="1"/>
  <c r="G65" i="1"/>
  <c r="I64" i="1"/>
  <c r="H65" i="1" s="1"/>
  <c r="Z36" i="1"/>
  <c r="Y90" i="1"/>
  <c r="AR40" i="1" l="1"/>
  <c r="AS40" i="1"/>
  <c r="AT40" i="1" s="1"/>
  <c r="AV40" i="1"/>
  <c r="AK40" i="1" s="1"/>
  <c r="AH71" i="1"/>
  <c r="AA36" i="1"/>
  <c r="G66" i="1"/>
  <c r="G67" i="1" s="1"/>
  <c r="I65" i="1"/>
  <c r="H66" i="1" s="1"/>
  <c r="L68" i="1"/>
  <c r="N67" i="1"/>
  <c r="M68" i="1" s="1"/>
  <c r="Y91" i="1"/>
  <c r="AJ40" i="1" l="1"/>
  <c r="AL41" i="1" s="1"/>
  <c r="AU40" i="1"/>
  <c r="AH72" i="1"/>
  <c r="L69" i="1"/>
  <c r="N68" i="1"/>
  <c r="M69" i="1" s="1"/>
  <c r="G68" i="1"/>
  <c r="I66" i="1"/>
  <c r="H67" i="1" s="1"/>
  <c r="I67" i="1" s="1"/>
  <c r="H68" i="1" s="1"/>
  <c r="AZ3" i="1" s="1"/>
  <c r="BA3" i="1" s="1"/>
  <c r="AB36" i="1"/>
  <c r="AC36" i="1" s="1"/>
  <c r="AD36" i="1" s="1"/>
  <c r="Y92" i="1"/>
  <c r="AM41" i="1" l="1"/>
  <c r="AN41" i="1" s="1"/>
  <c r="AP41" i="1" s="1"/>
  <c r="AQ41" i="1" s="1"/>
  <c r="AO41" i="1"/>
  <c r="AH73" i="1"/>
  <c r="L70" i="1"/>
  <c r="N69" i="1"/>
  <c r="M70" i="1" s="1"/>
  <c r="Z37" i="1"/>
  <c r="Y93" i="1"/>
  <c r="AR41" i="1" l="1"/>
  <c r="AV41" i="1"/>
  <c r="AK41" i="1" s="1"/>
  <c r="AS41" i="1"/>
  <c r="AT41" i="1" s="1"/>
  <c r="AJ41" i="1" s="1"/>
  <c r="AL42" i="1" s="1"/>
  <c r="AU41" i="1"/>
  <c r="AH74" i="1"/>
  <c r="AA37" i="1"/>
  <c r="AB37" i="1" s="1"/>
  <c r="AC37" i="1" s="1"/>
  <c r="AD37" i="1" s="1"/>
  <c r="L71" i="1"/>
  <c r="N70" i="1"/>
  <c r="M71" i="1" s="1"/>
  <c r="Y94" i="1"/>
  <c r="AM42" i="1" l="1"/>
  <c r="AN42" i="1"/>
  <c r="AP42" i="1" s="1"/>
  <c r="AQ42" i="1" s="1"/>
  <c r="AH75" i="1"/>
  <c r="L72" i="1"/>
  <c r="N71" i="1"/>
  <c r="M72" i="1" s="1"/>
  <c r="Z38" i="1"/>
  <c r="Y95" i="1"/>
  <c r="AR42" i="1" l="1"/>
  <c r="AV42" i="1"/>
  <c r="AK42" i="1" s="1"/>
  <c r="AS42" i="1"/>
  <c r="AT42" i="1" s="1"/>
  <c r="AJ42" i="1" s="1"/>
  <c r="AL43" i="1" s="1"/>
  <c r="AU42" i="1"/>
  <c r="AO42" i="1"/>
  <c r="AH76" i="1"/>
  <c r="AA38" i="1"/>
  <c r="AB38" i="1" s="1"/>
  <c r="L73" i="1"/>
  <c r="N72" i="1"/>
  <c r="M73" i="1" s="1"/>
  <c r="Y96" i="1"/>
  <c r="AM43" i="1" l="1"/>
  <c r="AN43" i="1"/>
  <c r="AP43" i="1" s="1"/>
  <c r="AQ43" i="1" s="1"/>
  <c r="AH77" i="1"/>
  <c r="AC38" i="1"/>
  <c r="AD38" i="1" s="1"/>
  <c r="L74" i="1"/>
  <c r="N73" i="1"/>
  <c r="M74" i="1" s="1"/>
  <c r="Y97" i="1"/>
  <c r="AR43" i="1" l="1"/>
  <c r="AV43" i="1"/>
  <c r="AK43" i="1" s="1"/>
  <c r="AS43" i="1"/>
  <c r="AT43" i="1" s="1"/>
  <c r="AJ43" i="1" s="1"/>
  <c r="AU43" i="1"/>
  <c r="AO43" i="1"/>
  <c r="AH78" i="1"/>
  <c r="L75" i="1"/>
  <c r="N74" i="1"/>
  <c r="M75" i="1" s="1"/>
  <c r="Z39" i="1"/>
  <c r="Y98" i="1"/>
  <c r="AL44" i="1" l="1"/>
  <c r="AH79" i="1"/>
  <c r="AA39" i="1"/>
  <c r="L76" i="1"/>
  <c r="N75" i="1"/>
  <c r="M76" i="1" s="1"/>
  <c r="Y99" i="1"/>
  <c r="AM44" i="1" l="1"/>
  <c r="AN44" i="1" s="1"/>
  <c r="AO44" i="1"/>
  <c r="AH80" i="1"/>
  <c r="L77" i="1"/>
  <c r="N76" i="1"/>
  <c r="M77" i="1" s="1"/>
  <c r="AB39" i="1"/>
  <c r="AC39" i="1" s="1"/>
  <c r="AD39" i="1" s="1"/>
  <c r="Y100" i="1"/>
  <c r="AP44" i="1" l="1"/>
  <c r="AQ44" i="1" s="1"/>
  <c r="AR44" i="1"/>
  <c r="AH81" i="1"/>
  <c r="L78" i="1"/>
  <c r="N77" i="1"/>
  <c r="M78" i="1" s="1"/>
  <c r="Z40" i="1"/>
  <c r="Y101" i="1"/>
  <c r="AS44" i="1" l="1"/>
  <c r="AT44" i="1" s="1"/>
  <c r="AJ44" i="1" s="1"/>
  <c r="AV44" i="1"/>
  <c r="AK44" i="1" s="1"/>
  <c r="AH82" i="1"/>
  <c r="AA40" i="1"/>
  <c r="L79" i="1"/>
  <c r="N78" i="1"/>
  <c r="M79" i="1" s="1"/>
  <c r="Y102" i="1"/>
  <c r="AU44" i="1" l="1"/>
  <c r="AL45" i="1"/>
  <c r="AH83" i="1"/>
  <c r="L80" i="1"/>
  <c r="N79" i="1"/>
  <c r="M80" i="1" s="1"/>
  <c r="AB40" i="1"/>
  <c r="AC40" i="1" s="1"/>
  <c r="AD40" i="1" s="1"/>
  <c r="Y103" i="1"/>
  <c r="AM45" i="1" l="1"/>
  <c r="AN45" i="1" s="1"/>
  <c r="AP45" i="1" s="1"/>
  <c r="AQ45" i="1" s="1"/>
  <c r="AO45" i="1"/>
  <c r="AH84" i="1"/>
  <c r="L81" i="1"/>
  <c r="N80" i="1"/>
  <c r="M81" i="1" s="1"/>
  <c r="Z41" i="1"/>
  <c r="Y104" i="1"/>
  <c r="AR45" i="1" l="1"/>
  <c r="AV45" i="1"/>
  <c r="AK45" i="1" s="1"/>
  <c r="AS45" i="1"/>
  <c r="AT45" i="1" s="1"/>
  <c r="AJ45" i="1" s="1"/>
  <c r="AL46" i="1" s="1"/>
  <c r="AU45" i="1"/>
  <c r="AH85" i="1"/>
  <c r="AA41" i="1"/>
  <c r="AB41" i="1" s="1"/>
  <c r="AC41" i="1" s="1"/>
  <c r="AD41" i="1" s="1"/>
  <c r="L82" i="1"/>
  <c r="N81" i="1"/>
  <c r="M82" i="1" s="1"/>
  <c r="Y105" i="1"/>
  <c r="AM46" i="1" l="1"/>
  <c r="AN46" i="1"/>
  <c r="AP46" i="1" s="1"/>
  <c r="AQ46" i="1" s="1"/>
  <c r="AH86" i="1"/>
  <c r="L83" i="1"/>
  <c r="N82" i="1"/>
  <c r="M83" i="1" s="1"/>
  <c r="Z42" i="1"/>
  <c r="Y106" i="1"/>
  <c r="AR46" i="1" l="1"/>
  <c r="AV46" i="1"/>
  <c r="AK46" i="1" s="1"/>
  <c r="AS46" i="1"/>
  <c r="AT46" i="1" s="1"/>
  <c r="AJ46" i="1" s="1"/>
  <c r="AL47" i="1" s="1"/>
  <c r="AU46" i="1"/>
  <c r="AO46" i="1"/>
  <c r="AH87" i="1"/>
  <c r="AA42" i="1"/>
  <c r="AB42" i="1" s="1"/>
  <c r="AC42" i="1" s="1"/>
  <c r="AD42" i="1" s="1"/>
  <c r="L84" i="1"/>
  <c r="N83" i="1"/>
  <c r="M84" i="1" s="1"/>
  <c r="Y107" i="1"/>
  <c r="AM47" i="1" l="1"/>
  <c r="AN47" i="1"/>
  <c r="AP47" i="1" s="1"/>
  <c r="AQ47" i="1" s="1"/>
  <c r="AH88" i="1"/>
  <c r="L85" i="1"/>
  <c r="N84" i="1"/>
  <c r="M85" i="1" s="1"/>
  <c r="Z43" i="1"/>
  <c r="Y108" i="1"/>
  <c r="AR47" i="1" l="1"/>
  <c r="AV47" i="1"/>
  <c r="AK47" i="1" s="1"/>
  <c r="AS47" i="1"/>
  <c r="AT47" i="1" s="1"/>
  <c r="AJ47" i="1" s="1"/>
  <c r="AL48" i="1" s="1"/>
  <c r="AU47" i="1"/>
  <c r="AO47" i="1"/>
  <c r="AH89" i="1"/>
  <c r="AA43" i="1"/>
  <c r="AB43" i="1" s="1"/>
  <c r="AC43" i="1" s="1"/>
  <c r="AD43" i="1" s="1"/>
  <c r="L86" i="1"/>
  <c r="N85" i="1"/>
  <c r="M86" i="1" s="1"/>
  <c r="Y109" i="1"/>
  <c r="AM48" i="1" l="1"/>
  <c r="AN48" i="1"/>
  <c r="AH90" i="1"/>
  <c r="L87" i="1"/>
  <c r="N86" i="1"/>
  <c r="M87" i="1" s="1"/>
  <c r="Z44" i="1"/>
  <c r="Y110" i="1"/>
  <c r="AP48" i="1" l="1"/>
  <c r="AQ48" i="1" s="1"/>
  <c r="AO48" i="1"/>
  <c r="AH91" i="1"/>
  <c r="AA44" i="1"/>
  <c r="L88" i="1"/>
  <c r="N87" i="1"/>
  <c r="M88" i="1" s="1"/>
  <c r="Y111" i="1"/>
  <c r="AV48" i="1" l="1"/>
  <c r="AK48" i="1" s="1"/>
  <c r="AS48" i="1"/>
  <c r="AT48" i="1" s="1"/>
  <c r="AJ48" i="1" s="1"/>
  <c r="AL49" i="1" s="1"/>
  <c r="AR48" i="1"/>
  <c r="AH92" i="1"/>
  <c r="L89" i="1"/>
  <c r="N88" i="1"/>
  <c r="M89" i="1" s="1"/>
  <c r="AB44" i="1"/>
  <c r="AC44" i="1" s="1"/>
  <c r="AD44" i="1" s="1"/>
  <c r="Y112" i="1"/>
  <c r="AU48" i="1" l="1"/>
  <c r="AM49" i="1"/>
  <c r="AN49" i="1"/>
  <c r="AH93" i="1"/>
  <c r="L90" i="1"/>
  <c r="N89" i="1"/>
  <c r="M90" i="1" s="1"/>
  <c r="Z45" i="1"/>
  <c r="Y113" i="1"/>
  <c r="AP49" i="1" l="1"/>
  <c r="AQ49" i="1" s="1"/>
  <c r="AR49" i="1"/>
  <c r="AO49" i="1"/>
  <c r="AH94" i="1"/>
  <c r="AA45" i="1"/>
  <c r="AB45" i="1" s="1"/>
  <c r="AC45" i="1" s="1"/>
  <c r="AD45" i="1" s="1"/>
  <c r="L91" i="1"/>
  <c r="N90" i="1"/>
  <c r="M91" i="1" s="1"/>
  <c r="Y114" i="1"/>
  <c r="AS49" i="1" l="1"/>
  <c r="AT49" i="1" s="1"/>
  <c r="AJ49" i="1" s="1"/>
  <c r="AV49" i="1"/>
  <c r="AK49" i="1" s="1"/>
  <c r="AU49" i="1"/>
  <c r="AH95" i="1"/>
  <c r="L92" i="1"/>
  <c r="N91" i="1"/>
  <c r="M92" i="1" s="1"/>
  <c r="Z46" i="1"/>
  <c r="Y115" i="1"/>
  <c r="AL50" i="1" l="1"/>
  <c r="AH96" i="1"/>
  <c r="AA46" i="1"/>
  <c r="AB46" i="1" s="1"/>
  <c r="AC46" i="1" s="1"/>
  <c r="AD46" i="1" s="1"/>
  <c r="L93" i="1"/>
  <c r="N92" i="1"/>
  <c r="M93" i="1" s="1"/>
  <c r="Y116" i="1"/>
  <c r="AM50" i="1" l="1"/>
  <c r="AN50" i="1" s="1"/>
  <c r="AP50" i="1" s="1"/>
  <c r="AQ50" i="1" s="1"/>
  <c r="AO50" i="1"/>
  <c r="AH97" i="1"/>
  <c r="L94" i="1"/>
  <c r="N93" i="1"/>
  <c r="M94" i="1" s="1"/>
  <c r="Z47" i="1"/>
  <c r="Y117" i="1"/>
  <c r="Y118" i="1" s="1"/>
  <c r="AR50" i="1" l="1"/>
  <c r="AV50" i="1"/>
  <c r="AK50" i="1" s="1"/>
  <c r="AS50" i="1"/>
  <c r="AT50" i="1" s="1"/>
  <c r="AJ50" i="1" s="1"/>
  <c r="AU50" i="1"/>
  <c r="AH98" i="1"/>
  <c r="Y119" i="1"/>
  <c r="Z48" i="1"/>
  <c r="AA47" i="1"/>
  <c r="AB47" i="1" s="1"/>
  <c r="AC47" i="1" s="1"/>
  <c r="AD47" i="1" s="1"/>
  <c r="L95" i="1"/>
  <c r="N94" i="1"/>
  <c r="M95" i="1" s="1"/>
  <c r="AL51" i="1" l="1"/>
  <c r="AH99" i="1"/>
  <c r="L96" i="1"/>
  <c r="N95" i="1"/>
  <c r="M96" i="1" s="1"/>
  <c r="AA48" i="1"/>
  <c r="AB48" i="1"/>
  <c r="AC48" i="1"/>
  <c r="AD48" i="1" s="1"/>
  <c r="Z49" i="1" s="1"/>
  <c r="Y120" i="1"/>
  <c r="AM51" i="1" l="1"/>
  <c r="AN51" i="1" s="1"/>
  <c r="AP51" i="1" s="1"/>
  <c r="AQ51" i="1" s="1"/>
  <c r="AO51" i="1"/>
  <c r="AH100" i="1"/>
  <c r="AA49" i="1"/>
  <c r="AB49" i="1"/>
  <c r="AC49" i="1" s="1"/>
  <c r="AD49" i="1" s="1"/>
  <c r="Y121" i="1"/>
  <c r="L97" i="1"/>
  <c r="N96" i="1"/>
  <c r="M97" i="1" s="1"/>
  <c r="AR51" i="1" l="1"/>
  <c r="AV51" i="1"/>
  <c r="AK51" i="1" s="1"/>
  <c r="AS51" i="1"/>
  <c r="AT51" i="1" s="1"/>
  <c r="AJ51" i="1" s="1"/>
  <c r="AL52" i="1" s="1"/>
  <c r="AU51" i="1"/>
  <c r="AH101" i="1"/>
  <c r="L98" i="1"/>
  <c r="N97" i="1"/>
  <c r="M98" i="1" s="1"/>
  <c r="Y122" i="1"/>
  <c r="Z50" i="1"/>
  <c r="AM52" i="1" l="1"/>
  <c r="AO52" i="1"/>
  <c r="AN52" i="1"/>
  <c r="AP52" i="1" s="1"/>
  <c r="AQ52" i="1" s="1"/>
  <c r="AH102" i="1"/>
  <c r="AA50" i="1"/>
  <c r="Y123" i="1"/>
  <c r="L99" i="1"/>
  <c r="N98" i="1"/>
  <c r="M99" i="1" s="1"/>
  <c r="AR52" i="1" l="1"/>
  <c r="AV52" i="1"/>
  <c r="AK52" i="1" s="1"/>
  <c r="AS52" i="1"/>
  <c r="AT52" i="1" s="1"/>
  <c r="AJ52" i="1" s="1"/>
  <c r="AL53" i="1" s="1"/>
  <c r="AH103" i="1"/>
  <c r="Y124" i="1"/>
  <c r="L100" i="1"/>
  <c r="N99" i="1"/>
  <c r="M100" i="1" s="1"/>
  <c r="AB50" i="1"/>
  <c r="AC50" i="1" s="1"/>
  <c r="AD50" i="1" s="1"/>
  <c r="AM53" i="1" l="1"/>
  <c r="AU52" i="1"/>
  <c r="AN53" i="1"/>
  <c r="AP53" i="1" s="1"/>
  <c r="AQ53" i="1" s="1"/>
  <c r="AH104" i="1"/>
  <c r="Y125" i="1"/>
  <c r="L101" i="1"/>
  <c r="N100" i="1"/>
  <c r="M101" i="1" s="1"/>
  <c r="Z51" i="1"/>
  <c r="AR53" i="1" l="1"/>
  <c r="AV53" i="1"/>
  <c r="AK53" i="1" s="1"/>
  <c r="AS53" i="1"/>
  <c r="AT53" i="1" s="1"/>
  <c r="AJ53" i="1" s="1"/>
  <c r="AL54" i="1" s="1"/>
  <c r="AU53" i="1"/>
  <c r="AO53" i="1"/>
  <c r="AH105" i="1"/>
  <c r="AA51" i="1"/>
  <c r="L102" i="1"/>
  <c r="N101" i="1"/>
  <c r="M102" i="1" s="1"/>
  <c r="Y126" i="1"/>
  <c r="AM54" i="1" l="1"/>
  <c r="AN54" i="1"/>
  <c r="AH106" i="1"/>
  <c r="Y127" i="1"/>
  <c r="L103" i="1"/>
  <c r="N102" i="1"/>
  <c r="M103" i="1" s="1"/>
  <c r="AB51" i="1"/>
  <c r="AC51" i="1" s="1"/>
  <c r="AD51" i="1" s="1"/>
  <c r="AP54" i="1" l="1"/>
  <c r="AQ54" i="1" s="1"/>
  <c r="AO54" i="1"/>
  <c r="AH107" i="1"/>
  <c r="L104" i="1"/>
  <c r="N103" i="1"/>
  <c r="M104" i="1" s="1"/>
  <c r="Y128" i="1"/>
  <c r="Z52" i="1"/>
  <c r="AV54" i="1" l="1"/>
  <c r="AK54" i="1" s="1"/>
  <c r="AS54" i="1"/>
  <c r="AT54" i="1" s="1"/>
  <c r="AJ54" i="1" s="1"/>
  <c r="AL55" i="1" s="1"/>
  <c r="AR54" i="1"/>
  <c r="AH108" i="1"/>
  <c r="AA52" i="1"/>
  <c r="L105" i="1"/>
  <c r="N104" i="1"/>
  <c r="M105" i="1" s="1"/>
  <c r="AU54" i="1" l="1"/>
  <c r="AM55" i="1"/>
  <c r="AN55" i="1"/>
  <c r="AP55" i="1" s="1"/>
  <c r="AQ55" i="1" s="1"/>
  <c r="AH109" i="1"/>
  <c r="L106" i="1"/>
  <c r="N105" i="1"/>
  <c r="M106" i="1" s="1"/>
  <c r="AB52" i="1"/>
  <c r="AC52" i="1" s="1"/>
  <c r="AD52" i="1" s="1"/>
  <c r="AO55" i="1" l="1"/>
  <c r="AR55" i="1"/>
  <c r="AS55" i="1"/>
  <c r="AT55" i="1" s="1"/>
  <c r="AJ55" i="1" s="1"/>
  <c r="AL56" i="1" s="1"/>
  <c r="AV55" i="1"/>
  <c r="AK55" i="1" s="1"/>
  <c r="AH110" i="1"/>
  <c r="L107" i="1"/>
  <c r="N106" i="1"/>
  <c r="M107" i="1" s="1"/>
  <c r="Z53" i="1"/>
  <c r="AM56" i="1" l="1"/>
  <c r="AN56" i="1" s="1"/>
  <c r="AU55" i="1"/>
  <c r="AH111" i="1"/>
  <c r="AA53" i="1"/>
  <c r="AB53" i="1" s="1"/>
  <c r="AC53" i="1" s="1"/>
  <c r="AD53" i="1" s="1"/>
  <c r="L108" i="1"/>
  <c r="N107" i="1"/>
  <c r="M108" i="1" s="1"/>
  <c r="AP56" i="1" l="1"/>
  <c r="AQ56" i="1" s="1"/>
  <c r="AO56" i="1"/>
  <c r="AH112" i="1"/>
  <c r="L109" i="1"/>
  <c r="N108" i="1"/>
  <c r="M109" i="1" s="1"/>
  <c r="Z54" i="1"/>
  <c r="AV56" i="1" l="1"/>
  <c r="AK56" i="1" s="1"/>
  <c r="AS56" i="1"/>
  <c r="AT56" i="1" s="1"/>
  <c r="AJ56" i="1" s="1"/>
  <c r="AL57" i="1" s="1"/>
  <c r="AU56" i="1"/>
  <c r="AR56" i="1"/>
  <c r="AH113" i="1"/>
  <c r="AA54" i="1"/>
  <c r="AB54" i="1" s="1"/>
  <c r="L110" i="1"/>
  <c r="N109" i="1"/>
  <c r="M110" i="1" s="1"/>
  <c r="AM57" i="1" l="1"/>
  <c r="AN57" i="1"/>
  <c r="AP57" i="1" s="1"/>
  <c r="AQ57" i="1" s="1"/>
  <c r="AH114" i="1"/>
  <c r="AC54" i="1"/>
  <c r="AD54" i="1" s="1"/>
  <c r="L111" i="1"/>
  <c r="N110" i="1"/>
  <c r="M111" i="1" s="1"/>
  <c r="AR57" i="1" l="1"/>
  <c r="AS57" i="1"/>
  <c r="AT57" i="1" s="1"/>
  <c r="AJ57" i="1" s="1"/>
  <c r="AL58" i="1" s="1"/>
  <c r="AV57" i="1"/>
  <c r="AK57" i="1" s="1"/>
  <c r="AU57" i="1"/>
  <c r="AO57" i="1"/>
  <c r="AH115" i="1"/>
  <c r="L112" i="1"/>
  <c r="N111" i="1"/>
  <c r="M112" i="1" s="1"/>
  <c r="Z55" i="1"/>
  <c r="AM58" i="1" l="1"/>
  <c r="AN58" i="1" s="1"/>
  <c r="AH116" i="1"/>
  <c r="AA55" i="1"/>
  <c r="L113" i="1"/>
  <c r="N112" i="1"/>
  <c r="M113" i="1" s="1"/>
  <c r="AP58" i="1" l="1"/>
  <c r="AQ58" i="1" s="1"/>
  <c r="AR58" i="1"/>
  <c r="AO58" i="1"/>
  <c r="AH117" i="1"/>
  <c r="L114" i="1"/>
  <c r="N113" i="1"/>
  <c r="M114" i="1" s="1"/>
  <c r="AB55" i="1"/>
  <c r="AC55" i="1" s="1"/>
  <c r="AD55" i="1" s="1"/>
  <c r="AV58" i="1" l="1"/>
  <c r="AK58" i="1" s="1"/>
  <c r="AS58" i="1"/>
  <c r="AT58" i="1" s="1"/>
  <c r="AJ58" i="1" s="1"/>
  <c r="AL59" i="1" s="1"/>
  <c r="AH118" i="1"/>
  <c r="L115" i="1"/>
  <c r="N114" i="1"/>
  <c r="M115" i="1" s="1"/>
  <c r="Z56" i="1"/>
  <c r="AM59" i="1" l="1"/>
  <c r="AU58" i="1"/>
  <c r="AN59" i="1"/>
  <c r="AP59" i="1" s="1"/>
  <c r="AQ59" i="1" s="1"/>
  <c r="AH119" i="1"/>
  <c r="AA56" i="1"/>
  <c r="AC56" i="1"/>
  <c r="AB56" i="1"/>
  <c r="AD56" i="1"/>
  <c r="Z57" i="1" s="1"/>
  <c r="L116" i="1"/>
  <c r="N115" i="1"/>
  <c r="M116" i="1" s="1"/>
  <c r="AO59" i="1" l="1"/>
  <c r="AR59" i="1"/>
  <c r="AV59" i="1"/>
  <c r="AK59" i="1" s="1"/>
  <c r="AS59" i="1"/>
  <c r="AT59" i="1" s="1"/>
  <c r="AJ59" i="1" s="1"/>
  <c r="AL60" i="1" s="1"/>
  <c r="AH120" i="1"/>
  <c r="AA57" i="1"/>
  <c r="AB57" i="1"/>
  <c r="AC57" i="1" s="1"/>
  <c r="AD57" i="1" s="1"/>
  <c r="L117" i="1"/>
  <c r="N116" i="1"/>
  <c r="M117" i="1" s="1"/>
  <c r="AM60" i="1" l="1"/>
  <c r="AN60" i="1"/>
  <c r="AP60" i="1" s="1"/>
  <c r="AQ60" i="1" s="1"/>
  <c r="AU59" i="1"/>
  <c r="AH121" i="1"/>
  <c r="L118" i="1"/>
  <c r="N117" i="1"/>
  <c r="M118" i="1" s="1"/>
  <c r="Z58" i="1"/>
  <c r="AR60" i="1" l="1"/>
  <c r="AV60" i="1"/>
  <c r="AK60" i="1" s="1"/>
  <c r="AS60" i="1"/>
  <c r="AT60" i="1" s="1"/>
  <c r="AJ60" i="1" s="1"/>
  <c r="AL61" i="1" s="1"/>
  <c r="AU60" i="1"/>
  <c r="AO60" i="1"/>
  <c r="AH122" i="1"/>
  <c r="AA58" i="1"/>
  <c r="AB58" i="1"/>
  <c r="AC58" i="1" s="1"/>
  <c r="AD58" i="1" s="1"/>
  <c r="L119" i="1"/>
  <c r="N118" i="1"/>
  <c r="M119" i="1" s="1"/>
  <c r="AM61" i="1" l="1"/>
  <c r="AN61" i="1"/>
  <c r="AP61" i="1" s="1"/>
  <c r="AQ61" i="1" s="1"/>
  <c r="AH123" i="1"/>
  <c r="L120" i="1"/>
  <c r="L121" i="1" s="1"/>
  <c r="L122" i="1" s="1"/>
  <c r="N119" i="1"/>
  <c r="M120" i="1" s="1"/>
  <c r="Z59" i="1"/>
  <c r="L123" i="1"/>
  <c r="AR61" i="1" l="1"/>
  <c r="AV61" i="1"/>
  <c r="AK61" i="1" s="1"/>
  <c r="AS61" i="1"/>
  <c r="AT61" i="1" s="1"/>
  <c r="AJ61" i="1" s="1"/>
  <c r="AL62" i="1" s="1"/>
  <c r="AU61" i="1"/>
  <c r="AO61" i="1"/>
  <c r="AH124" i="1"/>
  <c r="N120" i="1"/>
  <c r="M121" i="1"/>
  <c r="N121" i="1" s="1"/>
  <c r="M122" i="1" s="1"/>
  <c r="AA59" i="1"/>
  <c r="AB59" i="1"/>
  <c r="AC59" i="1" s="1"/>
  <c r="AD59" i="1" s="1"/>
  <c r="N122" i="1"/>
  <c r="M123" i="1" s="1"/>
  <c r="L124" i="1"/>
  <c r="L125" i="1" s="1"/>
  <c r="AM62" i="1" l="1"/>
  <c r="AN62" i="1"/>
  <c r="AH125" i="1"/>
  <c r="L126" i="1"/>
  <c r="Z60" i="1"/>
  <c r="N123" i="1"/>
  <c r="M124" i="1" s="1"/>
  <c r="AP62" i="1" l="1"/>
  <c r="AQ62" i="1" s="1"/>
  <c r="AR62" i="1"/>
  <c r="AO62" i="1"/>
  <c r="AH126" i="1"/>
  <c r="N124" i="1"/>
  <c r="M125" i="1"/>
  <c r="N125" i="1" s="1"/>
  <c r="M126" i="1" s="1"/>
  <c r="L127" i="1"/>
  <c r="N126" i="1"/>
  <c r="M127" i="1" s="1"/>
  <c r="AA60" i="1"/>
  <c r="AC60" i="1"/>
  <c r="AB60" i="1"/>
  <c r="AD60" i="1"/>
  <c r="Z61" i="1" s="1"/>
  <c r="AV62" i="1" l="1"/>
  <c r="AK62" i="1" s="1"/>
  <c r="AS62" i="1"/>
  <c r="AT62" i="1" s="1"/>
  <c r="AJ62" i="1" s="1"/>
  <c r="AL63" i="1" s="1"/>
  <c r="AH127" i="1"/>
  <c r="AH128" i="1"/>
  <c r="AA61" i="1"/>
  <c r="AB61" i="1"/>
  <c r="AC61" i="1" s="1"/>
  <c r="AD61" i="1" s="1"/>
  <c r="L128" i="1"/>
  <c r="N127" i="1"/>
  <c r="M128" i="1" s="1"/>
  <c r="AZ4" i="1" s="1"/>
  <c r="BA4" i="1" s="1"/>
  <c r="AM63" i="1" l="1"/>
  <c r="AU62" i="1"/>
  <c r="AN63" i="1"/>
  <c r="AP63" i="1" s="1"/>
  <c r="AQ63" i="1" s="1"/>
  <c r="Z62" i="1"/>
  <c r="AR63" i="1" l="1"/>
  <c r="AS63" i="1"/>
  <c r="AT63" i="1" s="1"/>
  <c r="AJ63" i="1" s="1"/>
  <c r="AL64" i="1" s="1"/>
  <c r="AV63" i="1"/>
  <c r="AK63" i="1" s="1"/>
  <c r="AU63" i="1"/>
  <c r="AO63" i="1"/>
  <c r="AA62" i="1"/>
  <c r="AB62" i="1"/>
  <c r="AC62" i="1" s="1"/>
  <c r="AD62" i="1" s="1"/>
  <c r="AM64" i="1" l="1"/>
  <c r="AN64" i="1" s="1"/>
  <c r="Z63" i="1"/>
  <c r="AP64" i="1" l="1"/>
  <c r="AQ64" i="1" s="1"/>
  <c r="AO64" i="1"/>
  <c r="AA63" i="1"/>
  <c r="AB63" i="1"/>
  <c r="AC63" i="1" s="1"/>
  <c r="AD63" i="1" s="1"/>
  <c r="AR64" i="1" l="1"/>
  <c r="AS64" i="1"/>
  <c r="AT64" i="1" s="1"/>
  <c r="AJ64" i="1" s="1"/>
  <c r="AL65" i="1" s="1"/>
  <c r="AV64" i="1"/>
  <c r="AK64" i="1" s="1"/>
  <c r="AU64" i="1"/>
  <c r="Z64" i="1"/>
  <c r="AM65" i="1" l="1"/>
  <c r="AN65" i="1" s="1"/>
  <c r="AA64" i="1"/>
  <c r="AB64" i="1"/>
  <c r="AC64" i="1" s="1"/>
  <c r="AD64" i="1" s="1"/>
  <c r="AP65" i="1" l="1"/>
  <c r="AQ65" i="1" s="1"/>
  <c r="AO65" i="1"/>
  <c r="Z65" i="1"/>
  <c r="AR65" i="1" l="1"/>
  <c r="AS65" i="1"/>
  <c r="AT65" i="1" s="1"/>
  <c r="AJ65" i="1" s="1"/>
  <c r="AL66" i="1" s="1"/>
  <c r="AV65" i="1"/>
  <c r="AK65" i="1" s="1"/>
  <c r="AA65" i="1"/>
  <c r="AB65" i="1" s="1"/>
  <c r="AC65" i="1" s="1"/>
  <c r="AD65" i="1" s="1"/>
  <c r="Z66" i="1"/>
  <c r="AU65" i="1" l="1"/>
  <c r="AN66" i="1"/>
  <c r="AO66" i="1" s="1"/>
  <c r="AM66" i="1"/>
  <c r="AA66" i="1"/>
  <c r="AB66" i="1" s="1"/>
  <c r="AC66" i="1" s="1"/>
  <c r="AD66" i="1" s="1"/>
  <c r="Z67" i="1"/>
  <c r="AP66" i="1" l="1"/>
  <c r="AQ66" i="1" s="1"/>
  <c r="AA67" i="1"/>
  <c r="AB67" i="1" s="1"/>
  <c r="AC67" i="1" s="1"/>
  <c r="AD67" i="1" s="1"/>
  <c r="Z68" i="1"/>
  <c r="AV66" i="1" l="1"/>
  <c r="AK66" i="1" s="1"/>
  <c r="AS66" i="1"/>
  <c r="AT66" i="1" s="1"/>
  <c r="AJ66" i="1" s="1"/>
  <c r="AL67" i="1" s="1"/>
  <c r="AR66" i="1"/>
  <c r="AA68" i="1"/>
  <c r="AB68" i="1"/>
  <c r="AC68" i="1" s="1"/>
  <c r="AD68" i="1" s="1"/>
  <c r="AU66" i="1" l="1"/>
  <c r="AM67" i="1"/>
  <c r="AN67" i="1" s="1"/>
  <c r="Z69" i="1"/>
  <c r="AP67" i="1" l="1"/>
  <c r="AQ67" i="1" s="1"/>
  <c r="AO67" i="1"/>
  <c r="AA69" i="1"/>
  <c r="AB69" i="1" s="1"/>
  <c r="AC69" i="1" s="1"/>
  <c r="AD69" i="1" s="1"/>
  <c r="Z70" i="1"/>
  <c r="AR67" i="1" l="1"/>
  <c r="AV67" i="1"/>
  <c r="AK67" i="1" s="1"/>
  <c r="AS67" i="1"/>
  <c r="AT67" i="1" s="1"/>
  <c r="AJ67" i="1" s="1"/>
  <c r="AL68" i="1" s="1"/>
  <c r="AU67" i="1"/>
  <c r="AA70" i="1"/>
  <c r="AB70" i="1" s="1"/>
  <c r="AC70" i="1" s="1"/>
  <c r="AD70" i="1" s="1"/>
  <c r="AM68" i="1" l="1"/>
  <c r="AN68" i="1"/>
  <c r="Z71" i="1"/>
  <c r="AP68" i="1" l="1"/>
  <c r="AQ68" i="1" s="1"/>
  <c r="AR68" i="1"/>
  <c r="AO68" i="1"/>
  <c r="AA71" i="1"/>
  <c r="AB71" i="1" s="1"/>
  <c r="AC71" i="1" s="1"/>
  <c r="AD71" i="1" s="1"/>
  <c r="Z72" i="1"/>
  <c r="AS68" i="1" l="1"/>
  <c r="AT68" i="1" s="1"/>
  <c r="AJ68" i="1" s="1"/>
  <c r="AV68" i="1"/>
  <c r="AK68" i="1" s="1"/>
  <c r="AU68" i="1"/>
  <c r="AA72" i="1"/>
  <c r="AB72" i="1" s="1"/>
  <c r="AL69" i="1" l="1"/>
  <c r="AC72" i="1"/>
  <c r="AD72" i="1" s="1"/>
  <c r="AM69" i="1" l="1"/>
  <c r="AN69" i="1" s="1"/>
  <c r="AP69" i="1" s="1"/>
  <c r="AQ69" i="1" s="1"/>
  <c r="AO69" i="1"/>
  <c r="Z73" i="1"/>
  <c r="AR69" i="1" l="1"/>
  <c r="AV69" i="1"/>
  <c r="AK69" i="1" s="1"/>
  <c r="AS69" i="1"/>
  <c r="AT69" i="1" s="1"/>
  <c r="AJ69" i="1" s="1"/>
  <c r="AU69" i="1"/>
  <c r="AA73" i="1"/>
  <c r="AB73" i="1"/>
  <c r="AC73" i="1" s="1"/>
  <c r="AD73" i="1" s="1"/>
  <c r="AL70" i="1" l="1"/>
  <c r="Z74" i="1"/>
  <c r="AM70" i="1" l="1"/>
  <c r="AN70" i="1" s="1"/>
  <c r="AO70" i="1"/>
  <c r="AA74" i="1"/>
  <c r="AB74" i="1"/>
  <c r="AC74" i="1" s="1"/>
  <c r="AD74" i="1" s="1"/>
  <c r="AP70" i="1" l="1"/>
  <c r="AQ70" i="1" s="1"/>
  <c r="Z75" i="1"/>
  <c r="AS70" i="1" l="1"/>
  <c r="AT70" i="1" s="1"/>
  <c r="AJ70" i="1" s="1"/>
  <c r="AV70" i="1"/>
  <c r="AK70" i="1" s="1"/>
  <c r="AR70" i="1"/>
  <c r="AA75" i="1"/>
  <c r="AU70" i="1" l="1"/>
  <c r="AL71" i="1"/>
  <c r="AB75" i="1"/>
  <c r="AC75" i="1" s="1"/>
  <c r="AD75" i="1" s="1"/>
  <c r="AM71" i="1" l="1"/>
  <c r="AN71" i="1" s="1"/>
  <c r="AP71" i="1" s="1"/>
  <c r="AQ71" i="1" s="1"/>
  <c r="AO71" i="1"/>
  <c r="Z76" i="1"/>
  <c r="AR71" i="1" l="1"/>
  <c r="AS71" i="1"/>
  <c r="AT71" i="1" s="1"/>
  <c r="AJ71" i="1" s="1"/>
  <c r="AL72" i="1" s="1"/>
  <c r="AV71" i="1"/>
  <c r="AK71" i="1" s="1"/>
  <c r="AU71" i="1"/>
  <c r="AA76" i="1"/>
  <c r="AB76" i="1"/>
  <c r="AC76" i="1" s="1"/>
  <c r="AD76" i="1" s="1"/>
  <c r="AM72" i="1" l="1"/>
  <c r="AN72" i="1" s="1"/>
  <c r="Z77" i="1"/>
  <c r="AP72" i="1" l="1"/>
  <c r="AQ72" i="1" s="1"/>
  <c r="AO72" i="1"/>
  <c r="AA77" i="1"/>
  <c r="AB77" i="1"/>
  <c r="AC77" i="1" s="1"/>
  <c r="AD77" i="1" s="1"/>
  <c r="AR72" i="1" l="1"/>
  <c r="AS72" i="1"/>
  <c r="AT72" i="1" s="1"/>
  <c r="AJ72" i="1" s="1"/>
  <c r="AL73" i="1" s="1"/>
  <c r="AV72" i="1"/>
  <c r="AK72" i="1" s="1"/>
  <c r="AU72" i="1"/>
  <c r="Z78" i="1"/>
  <c r="AM73" i="1" l="1"/>
  <c r="AN73" i="1" s="1"/>
  <c r="AA78" i="1"/>
  <c r="AB78" i="1" s="1"/>
  <c r="AC78" i="1" s="1"/>
  <c r="AD78" i="1" s="1"/>
  <c r="AP73" i="1" l="1"/>
  <c r="AQ73" i="1" s="1"/>
  <c r="AO73" i="1"/>
  <c r="Z79" i="1"/>
  <c r="AR73" i="1" l="1"/>
  <c r="AS73" i="1"/>
  <c r="AT73" i="1" s="1"/>
  <c r="AJ73" i="1" s="1"/>
  <c r="AL74" i="1" s="1"/>
  <c r="AV73" i="1"/>
  <c r="AK73" i="1" s="1"/>
  <c r="AA79" i="1"/>
  <c r="AB79" i="1"/>
  <c r="AC79" i="1" s="1"/>
  <c r="AD79" i="1" s="1"/>
  <c r="AU73" i="1" l="1"/>
  <c r="AM74" i="1"/>
  <c r="AN74" i="1"/>
  <c r="AP74" i="1" s="1"/>
  <c r="AQ74" i="1" s="1"/>
  <c r="Z80" i="1"/>
  <c r="AO74" i="1" l="1"/>
  <c r="AR74" i="1"/>
  <c r="AS74" i="1"/>
  <c r="AT74" i="1" s="1"/>
  <c r="AJ74" i="1" s="1"/>
  <c r="AV74" i="1"/>
  <c r="AK74" i="1" s="1"/>
  <c r="AA80" i="1"/>
  <c r="AC80" i="1"/>
  <c r="AD80" i="1" s="1"/>
  <c r="AB80" i="1"/>
  <c r="AL75" i="1" l="1"/>
  <c r="AU74" i="1"/>
  <c r="Z81" i="1"/>
  <c r="AM75" i="1" l="1"/>
  <c r="AN75" i="1" s="1"/>
  <c r="AO75" i="1"/>
  <c r="AA81" i="1"/>
  <c r="AB81" i="1" s="1"/>
  <c r="AC81" i="1" s="1"/>
  <c r="AD81" i="1" s="1"/>
  <c r="Z82" i="1"/>
  <c r="AP75" i="1" l="1"/>
  <c r="AQ75" i="1" s="1"/>
  <c r="AR75" i="1"/>
  <c r="AA82" i="1"/>
  <c r="AB82" i="1"/>
  <c r="AC82" i="1" s="1"/>
  <c r="AD82" i="1" s="1"/>
  <c r="AS75" i="1" l="1"/>
  <c r="AT75" i="1" s="1"/>
  <c r="AJ75" i="1" s="1"/>
  <c r="AV75" i="1"/>
  <c r="AK75" i="1" s="1"/>
  <c r="AU75" i="1"/>
  <c r="Z83" i="1"/>
  <c r="AL76" i="1" l="1"/>
  <c r="AA83" i="1"/>
  <c r="AB83" i="1"/>
  <c r="AC83" i="1" s="1"/>
  <c r="AD83" i="1" s="1"/>
  <c r="AM76" i="1" l="1"/>
  <c r="AN76" i="1" s="1"/>
  <c r="AO76" i="1"/>
  <c r="Z84" i="1"/>
  <c r="AP76" i="1" l="1"/>
  <c r="AQ76" i="1" s="1"/>
  <c r="AR76" i="1" s="1"/>
  <c r="AA84" i="1"/>
  <c r="AB84" i="1" s="1"/>
  <c r="AC84" i="1" s="1"/>
  <c r="AD84" i="1" s="1"/>
  <c r="Z85" i="1"/>
  <c r="AV76" i="1" l="1"/>
  <c r="AK76" i="1" s="1"/>
  <c r="AS76" i="1"/>
  <c r="AT76" i="1" s="1"/>
  <c r="AJ76" i="1" s="1"/>
  <c r="AL77" i="1" s="1"/>
  <c r="AA85" i="1"/>
  <c r="AB85" i="1" s="1"/>
  <c r="AC85" i="1" s="1"/>
  <c r="AD85" i="1" s="1"/>
  <c r="AU76" i="1" l="1"/>
  <c r="AM77" i="1"/>
  <c r="AN77" i="1"/>
  <c r="AP77" i="1" s="1"/>
  <c r="AQ77" i="1" s="1"/>
  <c r="Z86" i="1"/>
  <c r="AO77" i="1" l="1"/>
  <c r="AR77" i="1"/>
  <c r="AV77" i="1"/>
  <c r="AK77" i="1" s="1"/>
  <c r="AS77" i="1"/>
  <c r="AT77" i="1" s="1"/>
  <c r="AJ77" i="1" s="1"/>
  <c r="AL78" i="1" s="1"/>
  <c r="AA86" i="1"/>
  <c r="AB86" i="1" s="1"/>
  <c r="AC86" i="1" s="1"/>
  <c r="AD86" i="1" s="1"/>
  <c r="AM78" i="1" l="1"/>
  <c r="AN78" i="1"/>
  <c r="AP78" i="1" s="1"/>
  <c r="AQ78" i="1" s="1"/>
  <c r="AU77" i="1"/>
  <c r="Z87" i="1"/>
  <c r="AR78" i="1" l="1"/>
  <c r="AV78" i="1"/>
  <c r="AK78" i="1" s="1"/>
  <c r="AS78" i="1"/>
  <c r="AT78" i="1" s="1"/>
  <c r="AJ78" i="1" s="1"/>
  <c r="AL79" i="1" s="1"/>
  <c r="AU78" i="1"/>
  <c r="AO78" i="1"/>
  <c r="AA87" i="1"/>
  <c r="AB87" i="1"/>
  <c r="AC87" i="1" s="1"/>
  <c r="AD87" i="1" s="1"/>
  <c r="AM79" i="1" l="1"/>
  <c r="AN79" i="1"/>
  <c r="AP79" i="1" s="1"/>
  <c r="AQ79" i="1" s="1"/>
  <c r="Z88" i="1"/>
  <c r="AR79" i="1" l="1"/>
  <c r="AS79" i="1"/>
  <c r="AT79" i="1" s="1"/>
  <c r="AJ79" i="1" s="1"/>
  <c r="AL80" i="1" s="1"/>
  <c r="AV79" i="1"/>
  <c r="AK79" i="1" s="1"/>
  <c r="AU79" i="1"/>
  <c r="AO79" i="1"/>
  <c r="AA88" i="1"/>
  <c r="AM80" i="1" l="1"/>
  <c r="AN80" i="1" s="1"/>
  <c r="AB88" i="1"/>
  <c r="AC88" i="1" s="1"/>
  <c r="AD88" i="1" s="1"/>
  <c r="AP80" i="1" l="1"/>
  <c r="AQ80" i="1" s="1"/>
  <c r="AR80" i="1"/>
  <c r="AO80" i="1"/>
  <c r="Z89" i="1"/>
  <c r="AV80" i="1" l="1"/>
  <c r="AK80" i="1" s="1"/>
  <c r="AS80" i="1"/>
  <c r="AT80" i="1" s="1"/>
  <c r="AJ80" i="1" s="1"/>
  <c r="AL81" i="1" s="1"/>
  <c r="AA89" i="1"/>
  <c r="AB89" i="1"/>
  <c r="AC89" i="1" s="1"/>
  <c r="AD89" i="1" s="1"/>
  <c r="AU80" i="1" l="1"/>
  <c r="AM81" i="1"/>
  <c r="AN81" i="1"/>
  <c r="AP81" i="1" s="1"/>
  <c r="AQ81" i="1" s="1"/>
  <c r="Z90" i="1"/>
  <c r="AR81" i="1" l="1"/>
  <c r="AV81" i="1"/>
  <c r="AK81" i="1" s="1"/>
  <c r="AS81" i="1"/>
  <c r="AT81" i="1" s="1"/>
  <c r="AJ81" i="1" s="1"/>
  <c r="AL82" i="1" s="1"/>
  <c r="AU81" i="1"/>
  <c r="AO81" i="1"/>
  <c r="AA90" i="1"/>
  <c r="AB90" i="1"/>
  <c r="AC90" i="1" s="1"/>
  <c r="AD90" i="1" s="1"/>
  <c r="AM82" i="1" l="1"/>
  <c r="AN82" i="1"/>
  <c r="AP82" i="1" s="1"/>
  <c r="AQ82" i="1" s="1"/>
  <c r="Z91" i="1"/>
  <c r="AR82" i="1" l="1"/>
  <c r="AS82" i="1"/>
  <c r="AT82" i="1" s="1"/>
  <c r="AJ82" i="1" s="1"/>
  <c r="AL83" i="1" s="1"/>
  <c r="AV82" i="1"/>
  <c r="AK82" i="1" s="1"/>
  <c r="AU82" i="1"/>
  <c r="AO82" i="1"/>
  <c r="AA91" i="1"/>
  <c r="AM83" i="1" l="1"/>
  <c r="AN83" i="1" s="1"/>
  <c r="AB91" i="1"/>
  <c r="AC91" i="1" s="1"/>
  <c r="AD91" i="1" s="1"/>
  <c r="AP83" i="1" l="1"/>
  <c r="AQ83" i="1" s="1"/>
  <c r="AR83" i="1"/>
  <c r="AO83" i="1"/>
  <c r="Z92" i="1"/>
  <c r="AV83" i="1" l="1"/>
  <c r="AK83" i="1" s="1"/>
  <c r="AS83" i="1"/>
  <c r="AT83" i="1" s="1"/>
  <c r="AJ83" i="1" s="1"/>
  <c r="AL84" i="1" s="1"/>
  <c r="AA92" i="1"/>
  <c r="AU83" i="1" l="1"/>
  <c r="AM84" i="1"/>
  <c r="AN84" i="1"/>
  <c r="AP84" i="1" s="1"/>
  <c r="AQ84" i="1" s="1"/>
  <c r="AB92" i="1"/>
  <c r="AC92" i="1" s="1"/>
  <c r="AD92" i="1" s="1"/>
  <c r="AR84" i="1" l="1"/>
  <c r="AS84" i="1"/>
  <c r="AT84" i="1" s="1"/>
  <c r="AJ84" i="1" s="1"/>
  <c r="AV84" i="1"/>
  <c r="AK84" i="1" s="1"/>
  <c r="AU84" i="1"/>
  <c r="AO84" i="1"/>
  <c r="Z93" i="1"/>
  <c r="AL85" i="1" l="1"/>
  <c r="AA93" i="1"/>
  <c r="AB93" i="1"/>
  <c r="AC93" i="1" s="1"/>
  <c r="AD93" i="1" s="1"/>
  <c r="AM85" i="1" l="1"/>
  <c r="AN85" i="1" s="1"/>
  <c r="AP85" i="1" s="1"/>
  <c r="AQ85" i="1" s="1"/>
  <c r="AO85" i="1"/>
  <c r="Z94" i="1"/>
  <c r="AR85" i="1" l="1"/>
  <c r="AS85" i="1"/>
  <c r="AT85" i="1" s="1"/>
  <c r="AJ85" i="1" s="1"/>
  <c r="AL86" i="1" s="1"/>
  <c r="AV85" i="1"/>
  <c r="AK85" i="1" s="1"/>
  <c r="AU85" i="1"/>
  <c r="AA94" i="1"/>
  <c r="AB94" i="1" s="1"/>
  <c r="AC94" i="1" s="1"/>
  <c r="AD94" i="1" s="1"/>
  <c r="AM86" i="1" l="1"/>
  <c r="AN86" i="1" s="1"/>
  <c r="Z95" i="1"/>
  <c r="AP86" i="1" l="1"/>
  <c r="AQ86" i="1" s="1"/>
  <c r="AR86" i="1"/>
  <c r="AO86" i="1"/>
  <c r="AA95" i="1"/>
  <c r="AB95" i="1"/>
  <c r="AC95" i="1" s="1"/>
  <c r="AD95" i="1" s="1"/>
  <c r="AS86" i="1" l="1"/>
  <c r="AT86" i="1" s="1"/>
  <c r="AJ86" i="1" s="1"/>
  <c r="AV86" i="1"/>
  <c r="AK86" i="1" s="1"/>
  <c r="AU86" i="1"/>
  <c r="Z96" i="1"/>
  <c r="AL87" i="1" l="1"/>
  <c r="AA96" i="1"/>
  <c r="AB96" i="1"/>
  <c r="AC96" i="1" s="1"/>
  <c r="AD96" i="1" s="1"/>
  <c r="AM87" i="1" l="1"/>
  <c r="AN87" i="1" s="1"/>
  <c r="AO87" i="1"/>
  <c r="Z97" i="1"/>
  <c r="AP87" i="1" l="1"/>
  <c r="AQ87" i="1" s="1"/>
  <c r="AA97" i="1"/>
  <c r="AB97" i="1" s="1"/>
  <c r="AC97" i="1" s="1"/>
  <c r="AD97" i="1" s="1"/>
  <c r="AS87" i="1" l="1"/>
  <c r="AT87" i="1" s="1"/>
  <c r="AJ87" i="1" s="1"/>
  <c r="AV87" i="1"/>
  <c r="AK87" i="1" s="1"/>
  <c r="AU87" i="1"/>
  <c r="AR87" i="1"/>
  <c r="Z98" i="1"/>
  <c r="AL88" i="1" l="1"/>
  <c r="AA98" i="1"/>
  <c r="AB98" i="1"/>
  <c r="AC98" i="1" s="1"/>
  <c r="AD98" i="1" s="1"/>
  <c r="AM88" i="1" l="1"/>
  <c r="AN88" i="1" s="1"/>
  <c r="AP88" i="1" s="1"/>
  <c r="AQ88" i="1" s="1"/>
  <c r="AO88" i="1"/>
  <c r="Z99" i="1"/>
  <c r="AR88" i="1" l="1"/>
  <c r="AS88" i="1"/>
  <c r="AT88" i="1" s="1"/>
  <c r="AJ88" i="1" s="1"/>
  <c r="AL89" i="1" s="1"/>
  <c r="AV88" i="1"/>
  <c r="AK88" i="1" s="1"/>
  <c r="AU88" i="1"/>
  <c r="AA99" i="1"/>
  <c r="AB99" i="1"/>
  <c r="AC99" i="1" s="1"/>
  <c r="AD99" i="1" s="1"/>
  <c r="AM89" i="1" l="1"/>
  <c r="AN89" i="1" s="1"/>
  <c r="Z100" i="1"/>
  <c r="AP89" i="1" l="1"/>
  <c r="AQ89" i="1" s="1"/>
  <c r="AR89" i="1"/>
  <c r="AO89" i="1"/>
  <c r="AA100" i="1"/>
  <c r="AB100" i="1" s="1"/>
  <c r="AC100" i="1" s="1"/>
  <c r="AD100" i="1" s="1"/>
  <c r="Z101" i="1"/>
  <c r="AV89" i="1" l="1"/>
  <c r="AK89" i="1" s="1"/>
  <c r="AS89" i="1"/>
  <c r="AT89" i="1" s="1"/>
  <c r="AJ89" i="1" s="1"/>
  <c r="AL90" i="1" s="1"/>
  <c r="AA101" i="1"/>
  <c r="AB101" i="1" s="1"/>
  <c r="AC101" i="1" s="1"/>
  <c r="AD101" i="1" s="1"/>
  <c r="AU89" i="1" l="1"/>
  <c r="AM90" i="1"/>
  <c r="AN90" i="1"/>
  <c r="AP90" i="1" s="1"/>
  <c r="AQ90" i="1" s="1"/>
  <c r="Z102" i="1"/>
  <c r="AO90" i="1" l="1"/>
  <c r="AR90" i="1"/>
  <c r="AS90" i="1"/>
  <c r="AT90" i="1" s="1"/>
  <c r="AJ90" i="1" s="1"/>
  <c r="AL91" i="1" s="1"/>
  <c r="AV90" i="1"/>
  <c r="AK90" i="1" s="1"/>
  <c r="AA102" i="1"/>
  <c r="AB102" i="1" s="1"/>
  <c r="AC102" i="1" s="1"/>
  <c r="AD102" i="1" s="1"/>
  <c r="AM91" i="1" l="1"/>
  <c r="AN91" i="1"/>
  <c r="AP91" i="1" s="1"/>
  <c r="AQ91" i="1" s="1"/>
  <c r="AU90" i="1"/>
  <c r="Z103" i="1"/>
  <c r="AR91" i="1" l="1"/>
  <c r="AV91" i="1"/>
  <c r="AK91" i="1" s="1"/>
  <c r="AS91" i="1"/>
  <c r="AT91" i="1" s="1"/>
  <c r="AJ91" i="1" s="1"/>
  <c r="AL92" i="1" s="1"/>
  <c r="AU91" i="1"/>
  <c r="AO91" i="1"/>
  <c r="AA103" i="1"/>
  <c r="AB103" i="1"/>
  <c r="AC103" i="1" s="1"/>
  <c r="AD103" i="1" s="1"/>
  <c r="AM92" i="1" l="1"/>
  <c r="AN92" i="1"/>
  <c r="Z104" i="1"/>
  <c r="AP92" i="1" l="1"/>
  <c r="AQ92" i="1" s="1"/>
  <c r="AR92" i="1"/>
  <c r="AO92" i="1"/>
  <c r="AA104" i="1"/>
  <c r="AB104" i="1" s="1"/>
  <c r="AC104" i="1" s="1"/>
  <c r="AD104" i="1" s="1"/>
  <c r="Z105" i="1"/>
  <c r="AS92" i="1" l="1"/>
  <c r="AT92" i="1" s="1"/>
  <c r="AJ92" i="1" s="1"/>
  <c r="AV92" i="1"/>
  <c r="AK92" i="1" s="1"/>
  <c r="AU92" i="1"/>
  <c r="AA105" i="1"/>
  <c r="AB105" i="1"/>
  <c r="AC105" i="1" s="1"/>
  <c r="AD105" i="1" s="1"/>
  <c r="AL93" i="1" l="1"/>
  <c r="Z106" i="1"/>
  <c r="AM93" i="1" l="1"/>
  <c r="AN93" i="1" s="1"/>
  <c r="AO93" i="1"/>
  <c r="AA106" i="1"/>
  <c r="AB106" i="1" s="1"/>
  <c r="AC106" i="1" s="1"/>
  <c r="AD106" i="1" s="1"/>
  <c r="Z107" i="1"/>
  <c r="AP93" i="1" l="1"/>
  <c r="AQ93" i="1" s="1"/>
  <c r="AR93" i="1"/>
  <c r="AA107" i="1"/>
  <c r="AB107" i="1"/>
  <c r="AC107" i="1" s="1"/>
  <c r="AD107" i="1" s="1"/>
  <c r="AV93" i="1" l="1"/>
  <c r="AK93" i="1" s="1"/>
  <c r="AS93" i="1"/>
  <c r="AT93" i="1" s="1"/>
  <c r="AJ93" i="1" s="1"/>
  <c r="AL94" i="1" s="1"/>
  <c r="Z108" i="1"/>
  <c r="AU93" i="1" l="1"/>
  <c r="AM94" i="1"/>
  <c r="AN94" i="1"/>
  <c r="AA108" i="1"/>
  <c r="AB108" i="1"/>
  <c r="AC108" i="1" s="1"/>
  <c r="AD108" i="1" s="1"/>
  <c r="AP94" i="1" l="1"/>
  <c r="AQ94" i="1" s="1"/>
  <c r="AR94" i="1"/>
  <c r="AO94" i="1"/>
  <c r="Z109" i="1"/>
  <c r="AV94" i="1" l="1"/>
  <c r="AK94" i="1" s="1"/>
  <c r="AS94" i="1"/>
  <c r="AT94" i="1" s="1"/>
  <c r="AJ94" i="1" s="1"/>
  <c r="AL95" i="1" s="1"/>
  <c r="AA109" i="1"/>
  <c r="AB109" i="1" s="1"/>
  <c r="AC109" i="1" s="1"/>
  <c r="AD109" i="1" s="1"/>
  <c r="AU94" i="1" l="1"/>
  <c r="AM95" i="1"/>
  <c r="AN95" i="1"/>
  <c r="AP95" i="1" s="1"/>
  <c r="AQ95" i="1" s="1"/>
  <c r="Z110" i="1"/>
  <c r="AO95" i="1" l="1"/>
  <c r="AR95" i="1"/>
  <c r="AU95" i="1"/>
  <c r="AV95" i="1"/>
  <c r="AK95" i="1" s="1"/>
  <c r="AS95" i="1"/>
  <c r="AT95" i="1" s="1"/>
  <c r="AJ95" i="1" s="1"/>
  <c r="AA110" i="1"/>
  <c r="AB110" i="1"/>
  <c r="AC110" i="1" s="1"/>
  <c r="AD110" i="1" s="1"/>
  <c r="AL96" i="1" l="1"/>
  <c r="Z111" i="1"/>
  <c r="AM96" i="1" l="1"/>
  <c r="AN96" i="1" s="1"/>
  <c r="AP96" i="1" s="1"/>
  <c r="AQ96" i="1" s="1"/>
  <c r="AO96" i="1"/>
  <c r="AA111" i="1"/>
  <c r="AB111" i="1"/>
  <c r="AC111" i="1" s="1"/>
  <c r="AD111" i="1" s="1"/>
  <c r="AR96" i="1" l="1"/>
  <c r="AV96" i="1"/>
  <c r="AK96" i="1" s="1"/>
  <c r="AS96" i="1"/>
  <c r="AT96" i="1" s="1"/>
  <c r="AJ96" i="1" s="1"/>
  <c r="AL97" i="1" s="1"/>
  <c r="Z112" i="1"/>
  <c r="AM97" i="1" l="1"/>
  <c r="AU96" i="1"/>
  <c r="AN97" i="1"/>
  <c r="AO97" i="1" s="1"/>
  <c r="AA112" i="1"/>
  <c r="AB112" i="1"/>
  <c r="AC112" i="1" s="1"/>
  <c r="AD112" i="1" s="1"/>
  <c r="AP97" i="1" l="1"/>
  <c r="AQ97" i="1" s="1"/>
  <c r="AR97" i="1"/>
  <c r="Z113" i="1"/>
  <c r="AV97" i="1" l="1"/>
  <c r="AK97" i="1" s="1"/>
  <c r="AS97" i="1"/>
  <c r="AT97" i="1" s="1"/>
  <c r="AJ97" i="1" s="1"/>
  <c r="AL98" i="1" s="1"/>
  <c r="AA113" i="1"/>
  <c r="AB113" i="1" s="1"/>
  <c r="AC113" i="1" s="1"/>
  <c r="AD113" i="1" s="1"/>
  <c r="AU97" i="1" l="1"/>
  <c r="AM98" i="1"/>
  <c r="AN98" i="1"/>
  <c r="AO98" i="1" s="1"/>
  <c r="Z114" i="1"/>
  <c r="AP98" i="1" l="1"/>
  <c r="AQ98" i="1" s="1"/>
  <c r="AR98" i="1"/>
  <c r="AA114" i="1"/>
  <c r="AS98" i="1" l="1"/>
  <c r="AT98" i="1" s="1"/>
  <c r="AJ98" i="1" s="1"/>
  <c r="AV98" i="1"/>
  <c r="AK98" i="1" s="1"/>
  <c r="AU98" i="1"/>
  <c r="AB114" i="1"/>
  <c r="AC114" i="1" s="1"/>
  <c r="AD114" i="1" s="1"/>
  <c r="AL99" i="1" l="1"/>
  <c r="Z115" i="1"/>
  <c r="AM99" i="1" l="1"/>
  <c r="AN99" i="1" s="1"/>
  <c r="AO99" i="1"/>
  <c r="AA115" i="1"/>
  <c r="AP99" i="1" l="1"/>
  <c r="AQ99" i="1" s="1"/>
  <c r="AR99" i="1"/>
  <c r="AB115" i="1"/>
  <c r="AC115" i="1" s="1"/>
  <c r="AD115" i="1" s="1"/>
  <c r="AS99" i="1" l="1"/>
  <c r="AT99" i="1" s="1"/>
  <c r="AJ99" i="1" s="1"/>
  <c r="AV99" i="1"/>
  <c r="AK99" i="1" s="1"/>
  <c r="AU99" i="1"/>
  <c r="Z116" i="1"/>
  <c r="AL100" i="1" l="1"/>
  <c r="AA116" i="1"/>
  <c r="AB116" i="1" s="1"/>
  <c r="AC116" i="1" s="1"/>
  <c r="AD116" i="1" s="1"/>
  <c r="AM100" i="1" l="1"/>
  <c r="AN100" i="1" s="1"/>
  <c r="AO100" i="1"/>
  <c r="Z117" i="1"/>
  <c r="AP100" i="1" l="1"/>
  <c r="AQ100" i="1" s="1"/>
  <c r="AR100" i="1"/>
  <c r="AA117" i="1"/>
  <c r="AB117" i="1" s="1"/>
  <c r="AC117" i="1" s="1"/>
  <c r="AD117" i="1" s="1"/>
  <c r="AS100" i="1" l="1"/>
  <c r="AT100" i="1" s="1"/>
  <c r="AJ100" i="1" s="1"/>
  <c r="AV100" i="1"/>
  <c r="AK100" i="1" s="1"/>
  <c r="AU100" i="1"/>
  <c r="Z118" i="1"/>
  <c r="AL101" i="1" l="1"/>
  <c r="AA118" i="1"/>
  <c r="AB118" i="1" s="1"/>
  <c r="AC118" i="1" s="1"/>
  <c r="AD118" i="1" s="1"/>
  <c r="Z119" i="1" s="1"/>
  <c r="AM101" i="1" l="1"/>
  <c r="AN101" i="1" s="1"/>
  <c r="AP101" i="1" s="1"/>
  <c r="AQ101" i="1" s="1"/>
  <c r="AO101" i="1"/>
  <c r="AA119" i="1"/>
  <c r="AR101" i="1" l="1"/>
  <c r="AS101" i="1"/>
  <c r="AT101" i="1" s="1"/>
  <c r="AJ101" i="1" s="1"/>
  <c r="AL102" i="1" s="1"/>
  <c r="AV101" i="1"/>
  <c r="AK101" i="1" s="1"/>
  <c r="AB119" i="1"/>
  <c r="AC119" i="1" s="1"/>
  <c r="AD119" i="1" s="1"/>
  <c r="AM102" i="1" l="1"/>
  <c r="AN102" i="1" s="1"/>
  <c r="AU101" i="1"/>
  <c r="Z120" i="1"/>
  <c r="AP102" i="1" l="1"/>
  <c r="AQ102" i="1" s="1"/>
  <c r="AO102" i="1"/>
  <c r="AA120" i="1"/>
  <c r="AR102" i="1" l="1"/>
  <c r="AS102" i="1"/>
  <c r="AT102" i="1" s="1"/>
  <c r="AJ102" i="1" s="1"/>
  <c r="AL103" i="1" s="1"/>
  <c r="AV102" i="1"/>
  <c r="AK102" i="1" s="1"/>
  <c r="AU102" i="1"/>
  <c r="AB120" i="1"/>
  <c r="AC120" i="1" s="1"/>
  <c r="AD120" i="1" s="1"/>
  <c r="AM103" i="1" l="1"/>
  <c r="AN103" i="1" s="1"/>
  <c r="Z121" i="1"/>
  <c r="AP103" i="1" l="1"/>
  <c r="AQ103" i="1" s="1"/>
  <c r="AO103" i="1"/>
  <c r="AB121" i="1"/>
  <c r="AC121" i="1" s="1"/>
  <c r="AD121" i="1" s="1"/>
  <c r="AA121" i="1"/>
  <c r="Z122" i="1" s="1"/>
  <c r="AR103" i="1" l="1"/>
  <c r="AV103" i="1"/>
  <c r="AK103" i="1" s="1"/>
  <c r="AS103" i="1"/>
  <c r="AT103" i="1" s="1"/>
  <c r="AJ103" i="1" s="1"/>
  <c r="AL104" i="1" s="1"/>
  <c r="AB122" i="1"/>
  <c r="AC122" i="1" s="1"/>
  <c r="AD122" i="1" s="1"/>
  <c r="AA122" i="1"/>
  <c r="Z123" i="1" s="1"/>
  <c r="AM104" i="1" l="1"/>
  <c r="AU103" i="1"/>
  <c r="AN104" i="1"/>
  <c r="AP104" i="1" s="1"/>
  <c r="AQ104" i="1" s="1"/>
  <c r="AA123" i="1"/>
  <c r="AR104" i="1" l="1"/>
  <c r="AS104" i="1"/>
  <c r="AT104" i="1" s="1"/>
  <c r="AJ104" i="1" s="1"/>
  <c r="AV104" i="1"/>
  <c r="AK104" i="1" s="1"/>
  <c r="AU104" i="1"/>
  <c r="AO104" i="1"/>
  <c r="AB123" i="1"/>
  <c r="AC123" i="1" s="1"/>
  <c r="AD123" i="1" s="1"/>
  <c r="AL105" i="1" l="1"/>
  <c r="Z124" i="1"/>
  <c r="AM105" i="1" l="1"/>
  <c r="AN105" i="1" s="1"/>
  <c r="AP105" i="1" s="1"/>
  <c r="AQ105" i="1" s="1"/>
  <c r="AO105" i="1"/>
  <c r="AA124" i="1"/>
  <c r="AB124" i="1" s="1"/>
  <c r="AC124" i="1" s="1"/>
  <c r="AD124" i="1" s="1"/>
  <c r="AR105" i="1" l="1"/>
  <c r="AV105" i="1"/>
  <c r="AK105" i="1" s="1"/>
  <c r="AS105" i="1"/>
  <c r="AT105" i="1" s="1"/>
  <c r="AJ105" i="1" s="1"/>
  <c r="AL106" i="1" s="1"/>
  <c r="Z125" i="1"/>
  <c r="AM106" i="1" l="1"/>
  <c r="AN106" i="1"/>
  <c r="AU105" i="1"/>
  <c r="AA125" i="1"/>
  <c r="AB125" i="1"/>
  <c r="AC125" i="1"/>
  <c r="AD125" i="1" s="1"/>
  <c r="Z126" i="1" s="1"/>
  <c r="AP106" i="1" l="1"/>
  <c r="AQ106" i="1" s="1"/>
  <c r="AR106" i="1" s="1"/>
  <c r="AO106" i="1"/>
  <c r="AB126" i="1"/>
  <c r="AC126" i="1" s="1"/>
  <c r="AD126" i="1" s="1"/>
  <c r="AA126" i="1"/>
  <c r="Z127" i="1" s="1"/>
  <c r="AV106" i="1" l="1"/>
  <c r="AK106" i="1" s="1"/>
  <c r="AS106" i="1"/>
  <c r="AT106" i="1" s="1"/>
  <c r="AJ106" i="1" s="1"/>
  <c r="AL107" i="1" s="1"/>
  <c r="AB127" i="1"/>
  <c r="AA127" i="1"/>
  <c r="Z128" i="1" s="1"/>
  <c r="AC127" i="1"/>
  <c r="AD127" i="1" s="1"/>
  <c r="AU106" i="1" l="1"/>
  <c r="AM107" i="1"/>
  <c r="AN107" i="1" s="1"/>
  <c r="AA128" i="1"/>
  <c r="AZ7" i="1"/>
  <c r="AB128" i="1"/>
  <c r="AC128" i="1" s="1"/>
  <c r="AD128" i="1" s="1"/>
  <c r="AP107" i="1" l="1"/>
  <c r="AQ107" i="1" s="1"/>
  <c r="AO107" i="1"/>
  <c r="BA10" i="1"/>
  <c r="BA7" i="1"/>
  <c r="AR107" i="1" l="1"/>
  <c r="AV107" i="1"/>
  <c r="AK107" i="1" s="1"/>
  <c r="AS107" i="1"/>
  <c r="AT107" i="1" s="1"/>
  <c r="AJ107" i="1" s="1"/>
  <c r="AL108" i="1" s="1"/>
  <c r="Q17" i="4"/>
  <c r="P18" i="4" s="1"/>
  <c r="AU107" i="1" l="1"/>
  <c r="AM108" i="1"/>
  <c r="AN108" i="1"/>
  <c r="AO108" i="1" s="1"/>
  <c r="R18" i="4"/>
  <c r="O19" i="4" s="1"/>
  <c r="Q18" i="4"/>
  <c r="P19" i="4" s="1"/>
  <c r="AP108" i="1" l="1"/>
  <c r="AQ108" i="1" s="1"/>
  <c r="R19" i="4"/>
  <c r="O20" i="4" s="1"/>
  <c r="Q19" i="4"/>
  <c r="P20" i="4" s="1"/>
  <c r="AS108" i="1" l="1"/>
  <c r="AT108" i="1" s="1"/>
  <c r="AJ108" i="1" s="1"/>
  <c r="AL109" i="1" s="1"/>
  <c r="AV108" i="1"/>
  <c r="AK108" i="1" s="1"/>
  <c r="AR108" i="1"/>
  <c r="R20" i="4"/>
  <c r="O21" i="4" s="1"/>
  <c r="Q20" i="4"/>
  <c r="AU108" i="1" l="1"/>
  <c r="AM109" i="1"/>
  <c r="AN109" i="1" s="1"/>
  <c r="P21" i="4"/>
  <c r="R21" i="4" s="1"/>
  <c r="G15" i="4"/>
  <c r="L15" i="4" s="1"/>
  <c r="C16" i="4"/>
  <c r="AP109" i="1" l="1"/>
  <c r="AQ109" i="1" s="1"/>
  <c r="AO109" i="1"/>
  <c r="H15" i="4"/>
  <c r="D16" i="4" s="1"/>
  <c r="E16" i="4"/>
  <c r="I16" i="4"/>
  <c r="J16" i="4"/>
  <c r="Q21" i="4"/>
  <c r="AR109" i="1" l="1"/>
  <c r="AS109" i="1"/>
  <c r="AT109" i="1" s="1"/>
  <c r="AJ109" i="1" s="1"/>
  <c r="AL110" i="1" s="1"/>
  <c r="AV109" i="1"/>
  <c r="AK109" i="1" s="1"/>
  <c r="AU109" i="1"/>
  <c r="F16" i="4"/>
  <c r="G16" i="4"/>
  <c r="K16" i="4"/>
  <c r="AM110" i="1" l="1"/>
  <c r="AN110" i="1" s="1"/>
  <c r="H16" i="4"/>
  <c r="D17" i="4" s="1"/>
  <c r="L16" i="4"/>
  <c r="C17" i="4" s="1"/>
  <c r="AP110" i="1" l="1"/>
  <c r="AQ110" i="1" s="1"/>
  <c r="AR110" i="1" s="1"/>
  <c r="AO110" i="1"/>
  <c r="E17" i="4"/>
  <c r="J17" i="4"/>
  <c r="I17" i="4"/>
  <c r="F17" i="4"/>
  <c r="G17" i="4" s="1"/>
  <c r="AS110" i="1" l="1"/>
  <c r="AT110" i="1" s="1"/>
  <c r="AJ110" i="1" s="1"/>
  <c r="AV110" i="1"/>
  <c r="AK110" i="1" s="1"/>
  <c r="AU110" i="1"/>
  <c r="K17" i="4"/>
  <c r="L17" i="4"/>
  <c r="C18" i="4" s="1"/>
  <c r="H17" i="4"/>
  <c r="D18" i="4" s="1"/>
  <c r="AL111" i="1" l="1"/>
  <c r="E18" i="4"/>
  <c r="I18" i="4"/>
  <c r="AM111" i="1" l="1"/>
  <c r="AN111" i="1" s="1"/>
  <c r="AO111" i="1"/>
  <c r="F18" i="4"/>
  <c r="J18" i="4"/>
  <c r="AP111" i="1" l="1"/>
  <c r="AQ111" i="1" s="1"/>
  <c r="G18" i="4"/>
  <c r="K18" i="4"/>
  <c r="AV111" i="1" l="1"/>
  <c r="AK111" i="1" s="1"/>
  <c r="AS111" i="1"/>
  <c r="AT111" i="1" s="1"/>
  <c r="AJ111" i="1" s="1"/>
  <c r="AL112" i="1" s="1"/>
  <c r="AR111" i="1"/>
  <c r="L18" i="4"/>
  <c r="C19" i="4" s="1"/>
  <c r="H18" i="4"/>
  <c r="D19" i="4" s="1"/>
  <c r="AM112" i="1" l="1"/>
  <c r="AU111" i="1"/>
  <c r="AN112" i="1"/>
  <c r="E19" i="4"/>
  <c r="I19" i="4"/>
  <c r="AP112" i="1" l="1"/>
  <c r="AQ112" i="1" s="1"/>
  <c r="AR112" i="1"/>
  <c r="AO112" i="1"/>
  <c r="J19" i="4"/>
  <c r="F19" i="4"/>
  <c r="AV112" i="1" l="1"/>
  <c r="AK112" i="1" s="1"/>
  <c r="AS112" i="1"/>
  <c r="AT112" i="1" s="1"/>
  <c r="AJ112" i="1" s="1"/>
  <c r="AL113" i="1" s="1"/>
  <c r="G19" i="4"/>
  <c r="K19" i="4"/>
  <c r="AM113" i="1" l="1"/>
  <c r="AN113" i="1"/>
  <c r="AP113" i="1" s="1"/>
  <c r="AQ113" i="1" s="1"/>
  <c r="AU112" i="1"/>
  <c r="H19" i="4"/>
  <c r="D20" i="4" s="1"/>
  <c r="L19" i="4"/>
  <c r="C20" i="4" s="1"/>
  <c r="AR113" i="1" l="1"/>
  <c r="AV113" i="1"/>
  <c r="AK113" i="1" s="1"/>
  <c r="AS113" i="1"/>
  <c r="AT113" i="1" s="1"/>
  <c r="AJ113" i="1" s="1"/>
  <c r="AL114" i="1" s="1"/>
  <c r="AU113" i="1"/>
  <c r="AO113" i="1"/>
  <c r="E20" i="4"/>
  <c r="I20" i="4"/>
  <c r="J20" i="4" s="1"/>
  <c r="AM114" i="1" l="1"/>
  <c r="AN114" i="1"/>
  <c r="F20" i="4"/>
  <c r="G20" i="4" s="1"/>
  <c r="AP114" i="1" l="1"/>
  <c r="AQ114" i="1" s="1"/>
  <c r="AR114" i="1"/>
  <c r="AO114" i="1"/>
  <c r="K20" i="4"/>
  <c r="AS114" i="1" l="1"/>
  <c r="AT114" i="1" s="1"/>
  <c r="AJ114" i="1" s="1"/>
  <c r="AL115" i="1" s="1"/>
  <c r="AV114" i="1"/>
  <c r="AK114" i="1" s="1"/>
  <c r="H20" i="4"/>
  <c r="D21" i="4" s="1"/>
  <c r="D38" i="4" s="1"/>
  <c r="L20" i="4"/>
  <c r="C21" i="4" s="1"/>
  <c r="AU114" i="1" l="1"/>
  <c r="AM115" i="1"/>
  <c r="AN115" i="1" s="1"/>
  <c r="C38" i="4"/>
  <c r="I21" i="4"/>
  <c r="J21" i="4" s="1"/>
  <c r="E21" i="4"/>
  <c r="F21" i="4"/>
  <c r="AP115" i="1" l="1"/>
  <c r="AQ115" i="1" s="1"/>
  <c r="AR115" i="1"/>
  <c r="AO115" i="1"/>
  <c r="G21" i="4"/>
  <c r="K21" i="4"/>
  <c r="H21" i="4" s="1"/>
  <c r="L21" i="4"/>
  <c r="AV115" i="1" l="1"/>
  <c r="AK115" i="1" s="1"/>
  <c r="AS115" i="1"/>
  <c r="AT115" i="1" s="1"/>
  <c r="AJ115" i="1" s="1"/>
  <c r="AL116" i="1" s="1"/>
  <c r="AU115" i="1" l="1"/>
  <c r="AM116" i="1"/>
  <c r="AN116" i="1"/>
  <c r="AO116" i="1" s="1"/>
  <c r="AP116" i="1" l="1"/>
  <c r="AQ116" i="1" s="1"/>
  <c r="AR116" i="1" s="1"/>
  <c r="AS116" i="1" l="1"/>
  <c r="AT116" i="1" s="1"/>
  <c r="AJ116" i="1" s="1"/>
  <c r="AL117" i="1" s="1"/>
  <c r="AV116" i="1"/>
  <c r="AK116" i="1" s="1"/>
  <c r="AU116" i="1" l="1"/>
  <c r="AM117" i="1"/>
  <c r="AN117" i="1" s="1"/>
  <c r="AP117" i="1" l="1"/>
  <c r="AQ117" i="1" s="1"/>
  <c r="AO117" i="1"/>
  <c r="AR117" i="1" l="1"/>
  <c r="AV117" i="1"/>
  <c r="AK117" i="1" s="1"/>
  <c r="AS117" i="1"/>
  <c r="AT117" i="1" s="1"/>
  <c r="AJ117" i="1" s="1"/>
  <c r="AL118" i="1" s="1"/>
  <c r="AU117" i="1" l="1"/>
  <c r="AM118" i="1"/>
  <c r="AN118" i="1" s="1"/>
  <c r="AP118" i="1" l="1"/>
  <c r="AQ118" i="1" s="1"/>
  <c r="AR118" i="1"/>
  <c r="AO118" i="1"/>
  <c r="AS118" i="1" l="1"/>
  <c r="AT118" i="1" s="1"/>
  <c r="AJ118" i="1" s="1"/>
  <c r="AL119" i="1" s="1"/>
  <c r="AV118" i="1"/>
  <c r="AK118" i="1" s="1"/>
  <c r="AM119" i="1" l="1"/>
  <c r="AN119" i="1" s="1"/>
  <c r="AU118" i="1"/>
  <c r="AP119" i="1" l="1"/>
  <c r="AQ119" i="1" s="1"/>
  <c r="AR119" i="1"/>
  <c r="AO119" i="1"/>
  <c r="AS119" i="1" l="1"/>
  <c r="AT119" i="1" s="1"/>
  <c r="AJ119" i="1" s="1"/>
  <c r="AU119" i="1"/>
  <c r="AV119" i="1"/>
  <c r="AK119" i="1" s="1"/>
  <c r="AL120" i="1" l="1"/>
  <c r="AM120" i="1" l="1"/>
  <c r="AN120" i="1" s="1"/>
  <c r="AP120" i="1" s="1"/>
  <c r="AQ120" i="1" s="1"/>
  <c r="AO120" i="1"/>
  <c r="AR120" i="1" l="1"/>
  <c r="AS120" i="1"/>
  <c r="AT120" i="1" s="1"/>
  <c r="AJ120" i="1" s="1"/>
  <c r="AL121" i="1" s="1"/>
  <c r="AV120" i="1"/>
  <c r="AK120" i="1" s="1"/>
  <c r="AU120" i="1" l="1"/>
  <c r="AN121" i="1"/>
  <c r="AP121" i="1" s="1"/>
  <c r="AQ121" i="1" s="1"/>
  <c r="AM121" i="1"/>
  <c r="AO121" i="1" l="1"/>
  <c r="AR121" i="1"/>
  <c r="AS121" i="1"/>
  <c r="AT121" i="1" s="1"/>
  <c r="AJ121" i="1" s="1"/>
  <c r="AL122" i="1" s="1"/>
  <c r="AV121" i="1"/>
  <c r="AK121" i="1" s="1"/>
  <c r="AM122" i="1" l="1"/>
  <c r="AO122" i="1"/>
  <c r="AU121" i="1"/>
  <c r="AN122" i="1"/>
  <c r="AP122" i="1" s="1"/>
  <c r="AQ122" i="1" s="1"/>
  <c r="AR122" i="1" l="1"/>
  <c r="AS122" i="1"/>
  <c r="AT122" i="1" s="1"/>
  <c r="AJ122" i="1" s="1"/>
  <c r="AL123" i="1" s="1"/>
  <c r="AV122" i="1"/>
  <c r="AK122" i="1" s="1"/>
  <c r="AU122" i="1" l="1"/>
  <c r="AN123" i="1"/>
  <c r="AP123" i="1" s="1"/>
  <c r="AQ123" i="1" s="1"/>
  <c r="AM123" i="1"/>
  <c r="AO123" i="1" l="1"/>
  <c r="AR123" i="1"/>
  <c r="AS123" i="1"/>
  <c r="AT123" i="1" s="1"/>
  <c r="AJ123" i="1" s="1"/>
  <c r="AL124" i="1" s="1"/>
  <c r="AV123" i="1"/>
  <c r="AK123" i="1" s="1"/>
  <c r="AM124" i="1" l="1"/>
  <c r="AN124" i="1" s="1"/>
  <c r="AU123" i="1"/>
  <c r="AP124" i="1" l="1"/>
  <c r="AQ124" i="1" s="1"/>
  <c r="AR124" i="1"/>
  <c r="AO124" i="1"/>
  <c r="AS124" i="1" l="1"/>
  <c r="AT124" i="1" s="1"/>
  <c r="AJ124" i="1" s="1"/>
  <c r="AV124" i="1"/>
  <c r="AK124" i="1" s="1"/>
  <c r="AU124" i="1" l="1"/>
  <c r="AL125" i="1"/>
  <c r="AM125" i="1" l="1"/>
  <c r="AN125" i="1" s="1"/>
  <c r="AP125" i="1" s="1"/>
  <c r="AQ125" i="1" s="1"/>
  <c r="AO125" i="1"/>
  <c r="AR125" i="1" l="1"/>
  <c r="AS125" i="1"/>
  <c r="AT125" i="1" s="1"/>
  <c r="AJ125" i="1" s="1"/>
  <c r="AL126" i="1" s="1"/>
  <c r="AV125" i="1"/>
  <c r="AK125" i="1" s="1"/>
  <c r="AU125" i="1" l="1"/>
  <c r="AN126" i="1"/>
  <c r="AO126" i="1" s="1"/>
  <c r="AM126" i="1"/>
  <c r="AP126" i="1" l="1"/>
  <c r="AQ126" i="1" s="1"/>
  <c r="AR126" i="1"/>
  <c r="AV126" i="1" l="1"/>
  <c r="AK126" i="1" s="1"/>
  <c r="AS126" i="1"/>
  <c r="AT126" i="1" s="1"/>
  <c r="AJ126" i="1" s="1"/>
  <c r="AL127" i="1" s="1"/>
  <c r="AU126" i="1" l="1"/>
  <c r="AM127" i="1"/>
  <c r="AN127" i="1" s="1"/>
  <c r="AP127" i="1" l="1"/>
  <c r="AQ127" i="1" s="1"/>
  <c r="AO127" i="1"/>
  <c r="AR127" i="1" l="1"/>
  <c r="AS127" i="1"/>
  <c r="AT127" i="1" s="1"/>
  <c r="AJ127" i="1" s="1"/>
  <c r="AL128" i="1" s="1"/>
  <c r="AV127" i="1"/>
  <c r="AK127" i="1" s="1"/>
  <c r="AU127" i="1" l="1"/>
  <c r="AN128" i="1"/>
  <c r="AO128" i="1" s="1"/>
  <c r="AM128" i="1"/>
  <c r="AP128" i="1" l="1"/>
  <c r="AQ128" i="1" s="1"/>
  <c r="AR128" i="1"/>
  <c r="AS128" i="1" l="1"/>
  <c r="AT128" i="1" s="1"/>
  <c r="AJ128" i="1" s="1"/>
  <c r="AZ9" i="1" s="1"/>
  <c r="BA9" i="1" s="1"/>
  <c r="AV128" i="1"/>
  <c r="AK128" i="1" s="1"/>
  <c r="AU128" i="1" l="1"/>
</calcChain>
</file>

<file path=xl/sharedStrings.xml><?xml version="1.0" encoding="utf-8"?>
<sst xmlns="http://schemas.openxmlformats.org/spreadsheetml/2006/main" count="116" uniqueCount="61">
  <si>
    <t>y´ = x + y</t>
  </si>
  <si>
    <t>y(0)=1</t>
  </si>
  <si>
    <t>f(x,y)=</t>
  </si>
  <si>
    <t>x+y</t>
  </si>
  <si>
    <t>Xo=</t>
  </si>
  <si>
    <t>Yo=</t>
  </si>
  <si>
    <t>y(1,2) ?</t>
  </si>
  <si>
    <t>h=</t>
  </si>
  <si>
    <t>n</t>
  </si>
  <si>
    <t>Xn</t>
  </si>
  <si>
    <t>Yn</t>
  </si>
  <si>
    <t>k1=h*f(x,y)</t>
  </si>
  <si>
    <t>y(1,2)</t>
  </si>
  <si>
    <t>h</t>
  </si>
  <si>
    <t>Método de Euler (R.K. ordem 1)</t>
  </si>
  <si>
    <t>Método de Runge-Kutta ordem 4</t>
  </si>
  <si>
    <t>k1</t>
  </si>
  <si>
    <t>k2</t>
  </si>
  <si>
    <t>k3</t>
  </si>
  <si>
    <t>k4</t>
  </si>
  <si>
    <t>Método</t>
  </si>
  <si>
    <t>Euler</t>
  </si>
  <si>
    <t>R.K.4</t>
  </si>
  <si>
    <t>Sol.Exata</t>
  </si>
  <si>
    <t>analítico</t>
  </si>
  <si>
    <t>Erro rel.</t>
  </si>
  <si>
    <t>y'-y=x</t>
  </si>
  <si>
    <t>y'-y=0</t>
  </si>
  <si>
    <t>Yg(x)=c*exp(x)</t>
  </si>
  <si>
    <t>Yp(x)=A*x+B</t>
  </si>
  <si>
    <t>A=-1</t>
  </si>
  <si>
    <t>A-A*x-B=x</t>
  </si>
  <si>
    <t>B=-1</t>
  </si>
  <si>
    <t>1=c*1-0-1</t>
  </si>
  <si>
    <t>Y(x)=c*exp(x)-x-1</t>
  </si>
  <si>
    <t>Y(x)=2*exp(x)-x-1</t>
  </si>
  <si>
    <t>Variação R.K.4 h=0,05 e h=0,01</t>
  </si>
  <si>
    <t>tn</t>
  </si>
  <si>
    <t>m1</t>
  </si>
  <si>
    <t>m2</t>
  </si>
  <si>
    <t>m3</t>
  </si>
  <si>
    <t>m4</t>
  </si>
  <si>
    <t>f(x,y)</t>
  </si>
  <si>
    <t>Método de passo múltiplo explícito (direto)</t>
  </si>
  <si>
    <t>dif.2métodos</t>
  </si>
  <si>
    <t>p.m.dir.</t>
  </si>
  <si>
    <t>Método de passo múltiplo previsão-correção</t>
  </si>
  <si>
    <t>previs.Yn</t>
  </si>
  <si>
    <t>f(Xn,Yn)pr.</t>
  </si>
  <si>
    <t>corr.1</t>
  </si>
  <si>
    <t>dif.1</t>
  </si>
  <si>
    <t>f(Xn,Yn)с1</t>
  </si>
  <si>
    <t>corr.2</t>
  </si>
  <si>
    <t>dif.2</t>
  </si>
  <si>
    <t>f(Xn,Yn)с2</t>
  </si>
  <si>
    <t>corr.3</t>
  </si>
  <si>
    <t>dif.3</t>
  </si>
  <si>
    <t>f(Xn,Yn)с3</t>
  </si>
  <si>
    <t>prev.corr.</t>
  </si>
  <si>
    <t>Método de Euler</t>
  </si>
  <si>
    <t>Método de Runge-Kutta 4a 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</si>
</sst>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1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11" fontId="0" fillId="0" borderId="4" xfId="0" applyNumberForma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62739</xdr:colOff>
      <xdr:row>0</xdr:row>
      <xdr:rowOff>25400</xdr:rowOff>
    </xdr:from>
    <xdr:to>
      <xdr:col>21</xdr:col>
      <xdr:colOff>311233</xdr:colOff>
      <xdr:row>5</xdr:row>
      <xdr:rowOff>120650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289" y="25400"/>
          <a:ext cx="146769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244061</xdr:colOff>
      <xdr:row>1</xdr:row>
      <xdr:rowOff>177801</xdr:rowOff>
    </xdr:from>
    <xdr:to>
      <xdr:col>18</xdr:col>
      <xdr:colOff>250824</xdr:colOff>
      <xdr:row>3</xdr:row>
      <xdr:rowOff>177800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8611" y="368301"/>
          <a:ext cx="244516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62739</xdr:colOff>
      <xdr:row>0</xdr:row>
      <xdr:rowOff>25400</xdr:rowOff>
    </xdr:from>
    <xdr:ext cx="1467694" cy="1047750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289" y="25400"/>
          <a:ext cx="146769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244061</xdr:colOff>
      <xdr:row>1</xdr:row>
      <xdr:rowOff>177801</xdr:rowOff>
    </xdr:from>
    <xdr:ext cx="2445163" cy="380999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8611" y="368301"/>
          <a:ext cx="244516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591911</xdr:colOff>
      <xdr:row>10</xdr:row>
      <xdr:rowOff>60164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40929" cy="196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8"/>
  <sheetViews>
    <sheetView tabSelected="1" topLeftCell="Z1" zoomScale="150" zoomScaleNormal="150" workbookViewId="0">
      <selection activeCell="AK14" sqref="AK14"/>
    </sheetView>
  </sheetViews>
  <sheetFormatPr defaultRowHeight="15" x14ac:dyDescent="0.25"/>
  <cols>
    <col min="1" max="1" width="8.140625" customWidth="1"/>
    <col min="2" max="2" width="5.42578125" customWidth="1"/>
    <col min="4" max="4" width="10.7109375" customWidth="1"/>
    <col min="5" max="5" width="4.85546875" customWidth="1"/>
    <col min="6" max="6" width="5.85546875" customWidth="1"/>
    <col min="7" max="7" width="7" customWidth="1"/>
    <col min="9" max="9" width="10.42578125" customWidth="1"/>
    <col min="10" max="10" width="4.85546875" customWidth="1"/>
    <col min="11" max="11" width="5.28515625" customWidth="1"/>
    <col min="12" max="12" width="7.5703125" customWidth="1"/>
    <col min="14" max="14" width="10" customWidth="1"/>
    <col min="31" max="31" width="4.85546875" customWidth="1"/>
    <col min="32" max="32" width="11.140625" customWidth="1"/>
    <col min="33" max="33" width="11" customWidth="1"/>
    <col min="38" max="38" width="12.42578125" bestFit="1" customWidth="1"/>
    <col min="39" max="39" width="10.5703125" customWidth="1"/>
    <col min="42" max="42" width="9.7109375" customWidth="1"/>
    <col min="44" max="44" width="9.85546875" customWidth="1"/>
    <col min="46" max="46" width="13.140625" bestFit="1" customWidth="1"/>
  </cols>
  <sheetData>
    <row r="1" spans="1:54" x14ac:dyDescent="0.25">
      <c r="A1" s="2" t="s">
        <v>0</v>
      </c>
      <c r="C1" t="s">
        <v>26</v>
      </c>
      <c r="D1" t="s">
        <v>27</v>
      </c>
      <c r="E1" t="s">
        <v>28</v>
      </c>
      <c r="H1" t="s">
        <v>29</v>
      </c>
      <c r="J1" t="s">
        <v>34</v>
      </c>
      <c r="AX1" s="6" t="s">
        <v>20</v>
      </c>
      <c r="AY1" s="11" t="s">
        <v>13</v>
      </c>
      <c r="AZ1" s="9" t="s">
        <v>12</v>
      </c>
      <c r="BA1" s="6" t="s">
        <v>25</v>
      </c>
    </row>
    <row r="2" spans="1:54" x14ac:dyDescent="0.25">
      <c r="A2" s="2" t="s">
        <v>1</v>
      </c>
      <c r="B2" s="5" t="s">
        <v>6</v>
      </c>
      <c r="H2" t="s">
        <v>31</v>
      </c>
      <c r="J2" t="s">
        <v>33</v>
      </c>
      <c r="P2" t="s">
        <v>15</v>
      </c>
      <c r="X2" t="s">
        <v>15</v>
      </c>
      <c r="AX2" s="6" t="s">
        <v>21</v>
      </c>
      <c r="AY2" s="11">
        <f>D5</f>
        <v>0.05</v>
      </c>
      <c r="AZ2" s="15">
        <f>C32</f>
        <v>4.2501998874274003</v>
      </c>
      <c r="BA2" s="10">
        <f>AZ2/AZ$6-1</f>
        <v>-4.2798186910682046E-2</v>
      </c>
    </row>
    <row r="3" spans="1:54" x14ac:dyDescent="0.25">
      <c r="A3" s="3" t="s">
        <v>2</v>
      </c>
      <c r="B3" s="4" t="s">
        <v>3</v>
      </c>
      <c r="C3" t="s">
        <v>14</v>
      </c>
      <c r="H3" t="s">
        <v>30</v>
      </c>
      <c r="I3" t="s">
        <v>32</v>
      </c>
      <c r="J3" t="s">
        <v>35</v>
      </c>
      <c r="AX3" s="6" t="s">
        <v>21</v>
      </c>
      <c r="AY3" s="11">
        <f>I5</f>
        <v>0.02</v>
      </c>
      <c r="AZ3" s="15">
        <f>H68</f>
        <v>4.3620615767308246</v>
      </c>
      <c r="BA3" s="10">
        <f>AZ3/AZ$6-1</f>
        <v>-1.760543959232419E-2</v>
      </c>
    </row>
    <row r="4" spans="1:54" x14ac:dyDescent="0.25">
      <c r="A4" s="3" t="s">
        <v>4</v>
      </c>
      <c r="B4" s="4">
        <v>0</v>
      </c>
      <c r="AX4" s="6" t="s">
        <v>21</v>
      </c>
      <c r="AY4" s="11">
        <v>0.01</v>
      </c>
      <c r="AZ4" s="15">
        <f>M128</f>
        <v>4.400773789147328</v>
      </c>
      <c r="BA4" s="10">
        <f>AZ4/AZ$6-1</f>
        <v>-8.8869320173298183E-3</v>
      </c>
    </row>
    <row r="5" spans="1:54" x14ac:dyDescent="0.25">
      <c r="A5" s="3" t="s">
        <v>5</v>
      </c>
      <c r="B5" s="4">
        <v>1</v>
      </c>
      <c r="C5" s="3" t="s">
        <v>7</v>
      </c>
      <c r="D5" s="4">
        <v>0.05</v>
      </c>
      <c r="H5" s="3" t="s">
        <v>7</v>
      </c>
      <c r="I5" s="4">
        <v>0.02</v>
      </c>
      <c r="M5" s="3" t="s">
        <v>7</v>
      </c>
      <c r="N5" s="4">
        <v>0.01</v>
      </c>
      <c r="P5" s="3"/>
      <c r="Q5" s="4"/>
      <c r="R5" s="3" t="s">
        <v>7</v>
      </c>
      <c r="S5" s="4">
        <v>0.05</v>
      </c>
      <c r="X5" s="3"/>
      <c r="Y5" s="4"/>
      <c r="Z5" s="3" t="s">
        <v>7</v>
      </c>
      <c r="AA5" s="4">
        <v>0.01</v>
      </c>
      <c r="AX5" s="6" t="s">
        <v>22</v>
      </c>
      <c r="AY5" s="11">
        <f>D8</f>
        <v>0.05</v>
      </c>
      <c r="AZ5" s="15">
        <f>R32</f>
        <v>4.4402334473855634</v>
      </c>
      <c r="BA5" s="14">
        <f>AZ5/AZ$6-1</f>
        <v>-8.9654631940661034E-8</v>
      </c>
    </row>
    <row r="6" spans="1:54" x14ac:dyDescent="0.25">
      <c r="AX6" s="12" t="s">
        <v>23</v>
      </c>
      <c r="AY6" s="13" t="s">
        <v>24</v>
      </c>
      <c r="AZ6" s="16">
        <f>2*EXP(1.2)-1.2-1</f>
        <v>4.4402338454730943</v>
      </c>
      <c r="BA6" s="13">
        <v>0</v>
      </c>
    </row>
    <row r="7" spans="1:54" x14ac:dyDescent="0.25">
      <c r="A7" s="6" t="s">
        <v>8</v>
      </c>
      <c r="B7" s="6" t="s">
        <v>9</v>
      </c>
      <c r="C7" s="6" t="s">
        <v>10</v>
      </c>
      <c r="D7" s="6" t="s">
        <v>11</v>
      </c>
      <c r="F7" s="6" t="s">
        <v>8</v>
      </c>
      <c r="G7" s="6" t="s">
        <v>9</v>
      </c>
      <c r="H7" s="6" t="s">
        <v>10</v>
      </c>
      <c r="I7" s="6" t="s">
        <v>11</v>
      </c>
      <c r="K7" s="6" t="s">
        <v>8</v>
      </c>
      <c r="L7" s="6" t="s">
        <v>9</v>
      </c>
      <c r="M7" s="6" t="s">
        <v>10</v>
      </c>
      <c r="N7" s="6" t="s">
        <v>11</v>
      </c>
      <c r="P7" s="6" t="s">
        <v>8</v>
      </c>
      <c r="Q7" s="6" t="s">
        <v>9</v>
      </c>
      <c r="R7" s="6" t="s">
        <v>10</v>
      </c>
      <c r="S7" s="6" t="s">
        <v>16</v>
      </c>
      <c r="T7" s="6" t="s">
        <v>17</v>
      </c>
      <c r="U7" s="6" t="s">
        <v>18</v>
      </c>
      <c r="V7" s="6" t="s">
        <v>19</v>
      </c>
      <c r="W7" s="17"/>
      <c r="X7" s="6" t="s">
        <v>8</v>
      </c>
      <c r="Y7" s="6" t="s">
        <v>9</v>
      </c>
      <c r="Z7" s="6" t="s">
        <v>10</v>
      </c>
      <c r="AA7" s="6" t="s">
        <v>16</v>
      </c>
      <c r="AB7" s="6" t="s">
        <v>17</v>
      </c>
      <c r="AC7" s="6" t="s">
        <v>18</v>
      </c>
      <c r="AD7" s="6" t="s">
        <v>19</v>
      </c>
      <c r="AE7" s="17"/>
      <c r="AF7" s="6" t="s">
        <v>42</v>
      </c>
      <c r="AG7" s="17"/>
      <c r="AK7" s="6" t="s">
        <v>42</v>
      </c>
      <c r="AX7" s="6" t="s">
        <v>22</v>
      </c>
      <c r="AY7" s="11">
        <v>0.01</v>
      </c>
      <c r="AZ7" s="15">
        <f>Z128</f>
        <v>4.4402338448145775</v>
      </c>
      <c r="BA7" s="14">
        <f>AZ7/AZ$6-1</f>
        <v>-1.4830681127619982E-10</v>
      </c>
    </row>
    <row r="8" spans="1:54" x14ac:dyDescent="0.25">
      <c r="A8" s="6">
        <v>0</v>
      </c>
      <c r="B8" s="6">
        <f>$B4</f>
        <v>0</v>
      </c>
      <c r="C8" s="6">
        <f>$B5</f>
        <v>1</v>
      </c>
      <c r="D8" s="6">
        <f>D$5*(B8+C8)</f>
        <v>0.05</v>
      </c>
      <c r="F8" s="6">
        <v>0</v>
      </c>
      <c r="G8" s="6">
        <f>$B4</f>
        <v>0</v>
      </c>
      <c r="H8" s="6">
        <f>$B5</f>
        <v>1</v>
      </c>
      <c r="I8" s="6">
        <f>I$5*(G8+H8)</f>
        <v>0.02</v>
      </c>
      <c r="K8" s="6">
        <v>0</v>
      </c>
      <c r="L8" s="6">
        <f>$B4</f>
        <v>0</v>
      </c>
      <c r="M8" s="6">
        <f>$B5</f>
        <v>1</v>
      </c>
      <c r="N8" s="6">
        <f>N$5*(L8+M8)</f>
        <v>0.01</v>
      </c>
      <c r="P8" s="6">
        <v>0</v>
      </c>
      <c r="Q8" s="6">
        <f>$B4</f>
        <v>0</v>
      </c>
      <c r="R8" s="6">
        <f>$B5</f>
        <v>1</v>
      </c>
      <c r="S8" s="6">
        <f>S$5*(Q8+R8)</f>
        <v>0.05</v>
      </c>
      <c r="T8" s="6">
        <f>S$5*((Q8+S$5/2)+(R8+S8/2))</f>
        <v>5.2499999999999991E-2</v>
      </c>
      <c r="U8" s="6">
        <f>S$5*((Q8+S$5/2)+(R8+T8/2))</f>
        <v>5.2562500000000005E-2</v>
      </c>
      <c r="V8" s="6">
        <f>S$5*((Q8+S$5)+(R8+U8))</f>
        <v>5.5128125000000007E-2</v>
      </c>
      <c r="W8" s="17"/>
      <c r="X8" s="20">
        <v>0</v>
      </c>
      <c r="Y8" s="20">
        <f>$B4</f>
        <v>0</v>
      </c>
      <c r="Z8" s="20">
        <f>$B5</f>
        <v>1</v>
      </c>
      <c r="AA8" s="20">
        <f>AA$5*(Y8+Z8)</f>
        <v>0.01</v>
      </c>
      <c r="AB8" s="20">
        <f>AA$5*((Y8+AA$5/2)+(Z8+AA8/2))</f>
        <v>1.0099999999999998E-2</v>
      </c>
      <c r="AC8" s="20">
        <f>AA$5*((Y8+AA$5/2)+(Z8+AB8/2))</f>
        <v>1.0100499999999998E-2</v>
      </c>
      <c r="AD8" s="20">
        <f>AA$5*((Y8+AA$5)+(Z8+AC8))</f>
        <v>1.0201005000000001E-2</v>
      </c>
      <c r="AE8" s="21"/>
      <c r="AF8" s="18">
        <f>Y8+Z8</f>
        <v>1</v>
      </c>
      <c r="AG8" s="17"/>
      <c r="AK8" s="6">
        <f>AF8</f>
        <v>1</v>
      </c>
      <c r="AX8" s="18" t="s">
        <v>45</v>
      </c>
      <c r="AY8" s="6">
        <v>0.01</v>
      </c>
      <c r="AZ8" s="7">
        <f>AG128</f>
        <v>4.4402338445932541</v>
      </c>
      <c r="BA8" s="14">
        <f>AZ8/AZ$6-1</f>
        <v>-1.9815171725667824E-10</v>
      </c>
    </row>
    <row r="9" spans="1:54" x14ac:dyDescent="0.25">
      <c r="A9" s="6">
        <f>A8+1</f>
        <v>1</v>
      </c>
      <c r="B9" s="6">
        <f>B8+D$5</f>
        <v>0.05</v>
      </c>
      <c r="C9" s="6">
        <f>C8+D8</f>
        <v>1.05</v>
      </c>
      <c r="D9" s="6">
        <f>D$5*(B9+C9)</f>
        <v>5.5000000000000007E-2</v>
      </c>
      <c r="F9" s="6">
        <f>F8+1</f>
        <v>1</v>
      </c>
      <c r="G9" s="6">
        <f>G8+I$5</f>
        <v>0.02</v>
      </c>
      <c r="H9" s="6">
        <f>H8+I8</f>
        <v>1.02</v>
      </c>
      <c r="I9" s="6">
        <f>I$5*(G9+H9)</f>
        <v>2.0800000000000003E-2</v>
      </c>
      <c r="K9" s="6">
        <f>K8+1</f>
        <v>1</v>
      </c>
      <c r="L9" s="6">
        <f>L8+N$5</f>
        <v>0.01</v>
      </c>
      <c r="M9" s="6">
        <f>M8+N8</f>
        <v>1.01</v>
      </c>
      <c r="N9" s="6">
        <f>N$5*(L9+M9)</f>
        <v>1.0200000000000001E-2</v>
      </c>
      <c r="P9" s="6">
        <f>P8+1</f>
        <v>1</v>
      </c>
      <c r="Q9" s="6">
        <f>Q8+S$5</f>
        <v>0.05</v>
      </c>
      <c r="R9" s="6">
        <f>R8+(S8+2*T8+2*U8+V8)/6</f>
        <v>1.0525421875000001</v>
      </c>
      <c r="S9" s="6">
        <f>S$5*(Q9+R9)</f>
        <v>5.5127109375000011E-2</v>
      </c>
      <c r="T9" s="6">
        <f t="shared" ref="T9:T10" si="0">S$5*((Q9+S$5/2)+(R9+S9/2))</f>
        <v>5.7755287109374998E-2</v>
      </c>
      <c r="U9" s="6">
        <f t="shared" ref="U9:U10" si="1">S$5*((Q9+S$5/2)+(R9+T9/2))</f>
        <v>5.7820991552734381E-2</v>
      </c>
      <c r="V9" s="6">
        <f t="shared" ref="V9:V10" si="2">S$5*((Q9+S$5)+(R9+U9))</f>
        <v>6.0518158952636729E-2</v>
      </c>
      <c r="W9" s="17"/>
      <c r="X9" s="20">
        <f>X8+1</f>
        <v>1</v>
      </c>
      <c r="Y9" s="20">
        <f>Y8+AA$5</f>
        <v>0.01</v>
      </c>
      <c r="Z9" s="20">
        <f>Z8+(AA8+2*AB8+2*AC8+AD8)/6</f>
        <v>1.0101003341666666</v>
      </c>
      <c r="AA9" s="20">
        <f>AA$5*(Y9+Z9)</f>
        <v>1.0201003341666666E-2</v>
      </c>
      <c r="AB9" s="20">
        <f t="shared" ref="AB9:AB32" si="3">AA$5*((Y9+AA$5/2)+(Z9+AA9/2))</f>
        <v>1.0302008358374999E-2</v>
      </c>
      <c r="AC9" s="20">
        <f t="shared" ref="AC9:AC32" si="4">AA$5*((Y9+AA$5/2)+(Z9+AB9/2))</f>
        <v>1.030251338345854E-2</v>
      </c>
      <c r="AD9" s="20">
        <f t="shared" ref="AD9:AD32" si="5">AA$5*((Y9+AA$5)+(Z9+AC9))</f>
        <v>1.040402847550125E-2</v>
      </c>
      <c r="AE9" s="21"/>
      <c r="AF9" s="18">
        <f t="shared" ref="AF9:AF13" si="6">Y9+Z9</f>
        <v>1.0201003341666666</v>
      </c>
      <c r="AG9" s="22" t="s">
        <v>43</v>
      </c>
      <c r="AK9" s="6">
        <f t="shared" ref="AK9:AK11" si="7">AF9</f>
        <v>1.0201003341666666</v>
      </c>
      <c r="AX9" s="18" t="s">
        <v>58</v>
      </c>
      <c r="AY9" s="6">
        <v>0.01</v>
      </c>
      <c r="AZ9" s="7">
        <f>AJ128</f>
        <v>4.4402338448375653</v>
      </c>
      <c r="BA9" s="14">
        <f>AZ9/AZ$6-1</f>
        <v>-1.4312961926776779E-10</v>
      </c>
    </row>
    <row r="10" spans="1:54" x14ac:dyDescent="0.25">
      <c r="A10" s="6">
        <f t="shared" ref="A10:A24" si="8">A9+1</f>
        <v>2</v>
      </c>
      <c r="B10" s="6">
        <f t="shared" ref="B10:B24" si="9">B9+D$5</f>
        <v>0.1</v>
      </c>
      <c r="C10" s="6">
        <f t="shared" ref="C10:C32" si="10">C9+D9</f>
        <v>1.105</v>
      </c>
      <c r="D10" s="6">
        <f t="shared" ref="D10:D31" si="11">D$5*(B10+C10)</f>
        <v>6.0250000000000005E-2</v>
      </c>
      <c r="F10" s="6">
        <f t="shared" ref="F10" si="12">F9+1</f>
        <v>2</v>
      </c>
      <c r="G10" s="6">
        <f t="shared" ref="G10" si="13">G9+I$5</f>
        <v>0.04</v>
      </c>
      <c r="H10" s="6">
        <f t="shared" ref="H10" si="14">H9+I9</f>
        <v>1.0407999999999999</v>
      </c>
      <c r="I10" s="6">
        <f t="shared" ref="I10" si="15">I$5*(G10+H10)</f>
        <v>2.1616E-2</v>
      </c>
      <c r="K10" s="6">
        <f t="shared" ref="K10:K12" si="16">K9+1</f>
        <v>2</v>
      </c>
      <c r="L10" s="6">
        <f t="shared" ref="L10:L12" si="17">L9+N$5</f>
        <v>0.02</v>
      </c>
      <c r="M10" s="6">
        <f t="shared" ref="M10:M12" si="18">M9+N9</f>
        <v>1.0202</v>
      </c>
      <c r="N10" s="6">
        <f t="shared" ref="N10:N12" si="19">N$5*(L10+M10)</f>
        <v>1.0402E-2</v>
      </c>
      <c r="P10" s="6">
        <f t="shared" ref="P10" si="20">P9+1</f>
        <v>2</v>
      </c>
      <c r="Q10" s="6">
        <f t="shared" ref="Q10" si="21">Q9+S$5</f>
        <v>0.1</v>
      </c>
      <c r="R10" s="6">
        <f>R9+(S9+2*T9+2*U9+V9)/6</f>
        <v>1.1103418251086425</v>
      </c>
      <c r="S10" s="6">
        <f t="shared" ref="S10" si="22">S$5*(Q10+R10)</f>
        <v>6.0517091255432136E-2</v>
      </c>
      <c r="T10" s="6">
        <f t="shared" si="0"/>
        <v>6.3280018536817931E-2</v>
      </c>
      <c r="U10" s="6">
        <f t="shared" si="1"/>
        <v>6.3349091718852585E-2</v>
      </c>
      <c r="V10" s="6">
        <f t="shared" si="2"/>
        <v>6.6184545841374773E-2</v>
      </c>
      <c r="W10" s="17"/>
      <c r="X10" s="20">
        <f t="shared" ref="X10:X73" si="23">X9+1</f>
        <v>2</v>
      </c>
      <c r="Y10" s="20">
        <f t="shared" ref="Y10:Y32" si="24">Y9+AA$5</f>
        <v>0.02</v>
      </c>
      <c r="Z10" s="20">
        <f>Z9+(AA9+2*AB9+2*AC9+AD9)/6</f>
        <v>1.0204026800501391</v>
      </c>
      <c r="AA10" s="20">
        <f t="shared" ref="AA10:AA32" si="25">AA$5*(Y10+Z10)</f>
        <v>1.0404026800501391E-2</v>
      </c>
      <c r="AB10" s="20">
        <f t="shared" si="3"/>
        <v>1.0506046934503896E-2</v>
      </c>
      <c r="AC10" s="20">
        <f t="shared" si="4"/>
        <v>1.0506557035173909E-2</v>
      </c>
      <c r="AD10" s="20">
        <f t="shared" si="5"/>
        <v>1.060909237085313E-2</v>
      </c>
      <c r="AE10" s="21"/>
      <c r="AF10" s="18">
        <f t="shared" si="6"/>
        <v>1.0404026800501391</v>
      </c>
      <c r="AG10" s="17"/>
      <c r="AJ10" s="22" t="s">
        <v>46</v>
      </c>
      <c r="AK10" s="6">
        <f t="shared" si="7"/>
        <v>1.0404026800501391</v>
      </c>
      <c r="BA10" s="23">
        <f>AZ7/AZ5-1</f>
        <v>8.9506333234012914E-8</v>
      </c>
      <c r="BB10" t="s">
        <v>36</v>
      </c>
    </row>
    <row r="11" spans="1:54" x14ac:dyDescent="0.25">
      <c r="A11" s="6">
        <f t="shared" si="8"/>
        <v>3</v>
      </c>
      <c r="B11" s="6">
        <f t="shared" si="9"/>
        <v>0.15000000000000002</v>
      </c>
      <c r="C11" s="6">
        <f t="shared" si="10"/>
        <v>1.1652499999999999</v>
      </c>
      <c r="D11" s="6">
        <f t="shared" si="11"/>
        <v>6.5762499999999988E-2</v>
      </c>
      <c r="F11" s="6">
        <f t="shared" ref="F11:F66" si="26">F10+1</f>
        <v>3</v>
      </c>
      <c r="G11" s="6">
        <f t="shared" ref="G11:G66" si="27">G10+I$5</f>
        <v>0.06</v>
      </c>
      <c r="H11" s="6">
        <f t="shared" ref="H11:H66" si="28">H10+I10</f>
        <v>1.062416</v>
      </c>
      <c r="I11" s="6">
        <f t="shared" ref="I11:I66" si="29">I$5*(G11+H11)</f>
        <v>2.2448320000000001E-2</v>
      </c>
      <c r="K11" s="6">
        <f t="shared" si="16"/>
        <v>3</v>
      </c>
      <c r="L11" s="6">
        <f t="shared" si="17"/>
        <v>0.03</v>
      </c>
      <c r="M11" s="6">
        <f t="shared" si="18"/>
        <v>1.030602</v>
      </c>
      <c r="N11" s="6">
        <f t="shared" si="19"/>
        <v>1.0606020000000001E-2</v>
      </c>
      <c r="P11" s="6">
        <f t="shared" ref="P11:P32" si="30">P10+1</f>
        <v>3</v>
      </c>
      <c r="Q11" s="6">
        <f t="shared" ref="Q11:Q32" si="31">Q10+S$5</f>
        <v>0.15000000000000002</v>
      </c>
      <c r="R11" s="6">
        <f t="shared" ref="R11:R32" si="32">R10+(S10+2*T10+2*U10+V10)/6</f>
        <v>1.1736684680433338</v>
      </c>
      <c r="S11" s="6">
        <f t="shared" ref="S11:S32" si="33">S$5*(Q11+R11)</f>
        <v>6.6183423402166694E-2</v>
      </c>
      <c r="T11" s="6">
        <f t="shared" ref="T11:T32" si="34">S$5*((Q11+S$5/2)+(R11+S11/2))</f>
        <v>6.9088008987220867E-2</v>
      </c>
      <c r="U11" s="6">
        <f t="shared" ref="U11:U32" si="35">S$5*((Q11+S$5/2)+(R11+T11/2))</f>
        <v>6.9160623626847217E-2</v>
      </c>
      <c r="V11" s="6">
        <f t="shared" ref="V11:V32" si="36">S$5*((Q11+S$5)+(R11+U11))</f>
        <v>7.2141454583509054E-2</v>
      </c>
      <c r="W11" s="17"/>
      <c r="X11" s="20">
        <f t="shared" si="23"/>
        <v>3</v>
      </c>
      <c r="Y11" s="20">
        <f t="shared" si="24"/>
        <v>0.03</v>
      </c>
      <c r="Z11" s="20">
        <f t="shared" ref="Z11:Z32" si="37">Z10+(AA10+2*AB10+2*AC10+AD10)/6</f>
        <v>1.0309090679019242</v>
      </c>
      <c r="AA11" s="20">
        <f t="shared" si="25"/>
        <v>1.0609090679019242E-2</v>
      </c>
      <c r="AB11" s="20">
        <f t="shared" si="3"/>
        <v>1.0712136132414337E-2</v>
      </c>
      <c r="AC11" s="20">
        <f t="shared" si="4"/>
        <v>1.0712651359681314E-2</v>
      </c>
      <c r="AD11" s="20">
        <f t="shared" si="5"/>
        <v>1.0816217192616056E-2</v>
      </c>
      <c r="AE11" s="21"/>
      <c r="AF11" s="18">
        <f t="shared" si="6"/>
        <v>1.0609090679019242</v>
      </c>
      <c r="AG11" s="6" t="s">
        <v>10</v>
      </c>
      <c r="AJ11" s="6" t="s">
        <v>10</v>
      </c>
      <c r="AK11" s="6">
        <f t="shared" si="7"/>
        <v>1.0609090679019242</v>
      </c>
      <c r="AL11" s="6" t="s">
        <v>47</v>
      </c>
      <c r="AM11" s="18" t="s">
        <v>48</v>
      </c>
      <c r="AN11" s="18" t="s">
        <v>49</v>
      </c>
      <c r="AO11" s="18" t="s">
        <v>50</v>
      </c>
      <c r="AP11" s="18" t="s">
        <v>51</v>
      </c>
      <c r="AQ11" s="18" t="s">
        <v>52</v>
      </c>
      <c r="AR11" s="18" t="s">
        <v>53</v>
      </c>
      <c r="AS11" s="18" t="s">
        <v>54</v>
      </c>
      <c r="AT11" s="18" t="s">
        <v>55</v>
      </c>
      <c r="AU11" s="18" t="s">
        <v>56</v>
      </c>
      <c r="AV11" s="18" t="s">
        <v>57</v>
      </c>
    </row>
    <row r="12" spans="1:54" x14ac:dyDescent="0.25">
      <c r="A12" s="6">
        <f t="shared" si="8"/>
        <v>4</v>
      </c>
      <c r="B12" s="6">
        <f t="shared" si="9"/>
        <v>0.2</v>
      </c>
      <c r="C12" s="6">
        <f t="shared" si="10"/>
        <v>1.2310124999999998</v>
      </c>
      <c r="D12" s="6">
        <f t="shared" si="11"/>
        <v>7.1550624999999993E-2</v>
      </c>
      <c r="F12" s="6">
        <f t="shared" si="26"/>
        <v>4</v>
      </c>
      <c r="G12" s="6">
        <f t="shared" si="27"/>
        <v>0.08</v>
      </c>
      <c r="H12" s="6">
        <f t="shared" si="28"/>
        <v>1.0848643200000001</v>
      </c>
      <c r="I12" s="6">
        <f t="shared" si="29"/>
        <v>2.3297286400000006E-2</v>
      </c>
      <c r="K12" s="6">
        <f t="shared" si="16"/>
        <v>4</v>
      </c>
      <c r="L12" s="6">
        <f t="shared" si="17"/>
        <v>0.04</v>
      </c>
      <c r="M12" s="6">
        <f t="shared" si="18"/>
        <v>1.04120802</v>
      </c>
      <c r="N12" s="6">
        <f t="shared" si="19"/>
        <v>1.0812080200000001E-2</v>
      </c>
      <c r="P12" s="6">
        <f t="shared" si="30"/>
        <v>4</v>
      </c>
      <c r="Q12" s="6">
        <f t="shared" si="31"/>
        <v>0.2</v>
      </c>
      <c r="R12" s="6">
        <f t="shared" si="32"/>
        <v>1.2428054919123024</v>
      </c>
      <c r="S12" s="6">
        <f t="shared" si="33"/>
        <v>7.2140274595615117E-2</v>
      </c>
      <c r="T12" s="6">
        <f t="shared" si="34"/>
        <v>7.519378146050551E-2</v>
      </c>
      <c r="U12" s="6">
        <f t="shared" si="35"/>
        <v>7.5270119132127777E-2</v>
      </c>
      <c r="V12" s="6">
        <f t="shared" si="36"/>
        <v>7.8403780552221511E-2</v>
      </c>
      <c r="W12" s="17"/>
      <c r="X12" s="6">
        <f t="shared" si="23"/>
        <v>4</v>
      </c>
      <c r="Y12" s="6">
        <f t="shared" si="24"/>
        <v>0.04</v>
      </c>
      <c r="Z12" s="6">
        <f t="shared" si="37"/>
        <v>1.0416215483778952</v>
      </c>
      <c r="AA12" s="6">
        <f t="shared" si="25"/>
        <v>1.0816215483778953E-2</v>
      </c>
      <c r="AB12" s="6">
        <f t="shared" si="3"/>
        <v>1.0920296561197846E-2</v>
      </c>
      <c r="AC12" s="6">
        <f t="shared" si="4"/>
        <v>1.092081696658494E-2</v>
      </c>
      <c r="AD12" s="6">
        <f t="shared" si="5"/>
        <v>1.1025423653444801E-2</v>
      </c>
      <c r="AE12" s="17"/>
      <c r="AF12" s="18">
        <f>Y12+Z12</f>
        <v>1.0816215483778953</v>
      </c>
      <c r="AG12" s="6">
        <f>Z11+AA$5/24*(55*AF11-59*AF10+37*AF9-9*AF8)</f>
        <v>1.0416215483085134</v>
      </c>
      <c r="AH12" t="s">
        <v>44</v>
      </c>
      <c r="AJ12" s="7">
        <f>AT12</f>
        <v>1.0416215483850566</v>
      </c>
      <c r="AK12" s="7">
        <f>AV12</f>
        <v>1.0816215483850555</v>
      </c>
      <c r="AL12" s="7">
        <f>Z11+AA$5/24*(55*AK11-59*AK10+37*AK9-9*AK8)</f>
        <v>1.0416215483085134</v>
      </c>
      <c r="AM12" s="7">
        <f>Y12+AL12</f>
        <v>1.0816215483085134</v>
      </c>
      <c r="AN12" s="7">
        <f>Z11+AA$5/24*(9*AM12+19*AK11-5*AK10+AK9)</f>
        <v>1.0416215483847697</v>
      </c>
      <c r="AO12" s="7">
        <f>AL12/AN12-1</f>
        <v>-7.3209216466807447E-11</v>
      </c>
      <c r="AP12" s="7">
        <f>Y12+AN12</f>
        <v>1.0816215483847698</v>
      </c>
      <c r="AQ12" s="7">
        <f>Z11+AA$5/24*(9*AP12+19*AK11-5*AK10+AK9)</f>
        <v>1.0416215483850555</v>
      </c>
      <c r="AR12" s="7">
        <f>AN12/AQ12-1</f>
        <v>-2.7433610938487618E-13</v>
      </c>
      <c r="AS12" s="7">
        <f>Y12+AQ12</f>
        <v>1.0816215483850555</v>
      </c>
      <c r="AT12" s="7">
        <f>Z11+AA$5/24*(9*AS12+19*AK11-5*AK10+AK9)</f>
        <v>1.0416215483850566</v>
      </c>
      <c r="AU12" s="7">
        <f>AQ12/AT12-1</f>
        <v>-1.1102230246251565E-15</v>
      </c>
      <c r="AV12" s="7">
        <f>Y12+AQ12</f>
        <v>1.0816215483850555</v>
      </c>
    </row>
    <row r="13" spans="1:54" x14ac:dyDescent="0.25">
      <c r="A13" s="6">
        <f t="shared" si="8"/>
        <v>5</v>
      </c>
      <c r="B13" s="6">
        <f t="shared" si="9"/>
        <v>0.25</v>
      </c>
      <c r="C13" s="6">
        <f t="shared" si="10"/>
        <v>1.3025631249999998</v>
      </c>
      <c r="D13" s="6">
        <f t="shared" si="11"/>
        <v>7.7628156249999997E-2</v>
      </c>
      <c r="F13" s="6">
        <f t="shared" si="26"/>
        <v>5</v>
      </c>
      <c r="G13" s="6">
        <f t="shared" si="27"/>
        <v>0.1</v>
      </c>
      <c r="H13" s="6">
        <f t="shared" si="28"/>
        <v>1.1081616064000002</v>
      </c>
      <c r="I13" s="6">
        <f t="shared" si="29"/>
        <v>2.4163232128000006E-2</v>
      </c>
      <c r="K13" s="6">
        <f t="shared" ref="K13:K76" si="38">K12+1</f>
        <v>5</v>
      </c>
      <c r="L13" s="6">
        <f t="shared" ref="L13:L76" si="39">L12+N$5</f>
        <v>0.05</v>
      </c>
      <c r="M13" s="6">
        <f t="shared" ref="M13:M76" si="40">M12+N12</f>
        <v>1.0520201002</v>
      </c>
      <c r="N13" s="6">
        <f t="shared" ref="N13:N76" si="41">N$5*(L13+M13)</f>
        <v>1.1020201002000001E-2</v>
      </c>
      <c r="P13" s="6">
        <f t="shared" si="30"/>
        <v>5</v>
      </c>
      <c r="Q13" s="6">
        <f t="shared" si="31"/>
        <v>0.25</v>
      </c>
      <c r="R13" s="6">
        <f t="shared" si="32"/>
        <v>1.3180508013011529</v>
      </c>
      <c r="S13" s="6">
        <f t="shared" si="33"/>
        <v>7.8402540065057647E-2</v>
      </c>
      <c r="T13" s="6">
        <f t="shared" si="34"/>
        <v>8.1612603566684094E-2</v>
      </c>
      <c r="U13" s="6">
        <f t="shared" si="35"/>
        <v>8.1692855154224753E-2</v>
      </c>
      <c r="V13" s="6">
        <f t="shared" si="36"/>
        <v>8.4987182822768889E-2</v>
      </c>
      <c r="W13" s="17"/>
      <c r="X13" s="6">
        <f t="shared" si="23"/>
        <v>5</v>
      </c>
      <c r="Y13" s="6">
        <f t="shared" si="24"/>
        <v>0.05</v>
      </c>
      <c r="Z13" s="6">
        <f t="shared" si="37"/>
        <v>1.05254219274336</v>
      </c>
      <c r="AA13" s="6">
        <f t="shared" si="25"/>
        <v>1.1025421927433601E-2</v>
      </c>
      <c r="AB13" s="6">
        <f t="shared" si="3"/>
        <v>1.1130549037070767E-2</v>
      </c>
      <c r="AC13" s="6">
        <f t="shared" si="4"/>
        <v>1.1131074672618953E-2</v>
      </c>
      <c r="AD13" s="6">
        <f t="shared" si="5"/>
        <v>1.1236732674159792E-2</v>
      </c>
      <c r="AE13" s="17"/>
      <c r="AF13" s="18">
        <f t="shared" si="6"/>
        <v>1.1025421927433601</v>
      </c>
      <c r="AG13" s="6">
        <f>Z12+AA$5/24*(55*AF12-59*AF11+37*AF10-9*AF9)</f>
        <v>1.052542192673281</v>
      </c>
      <c r="AH13" s="7">
        <f>AG13-Z13</f>
        <v>-7.0079053671179281E-11</v>
      </c>
      <c r="AJ13" s="7">
        <f t="shared" ref="AJ13:AJ74" si="42">AT13</f>
        <v>1.0525421927506504</v>
      </c>
      <c r="AK13" s="7">
        <f t="shared" ref="AK13:AK74" si="43">AV13</f>
        <v>1.1025421927506494</v>
      </c>
      <c r="AL13" s="7">
        <f>AJ12+AA$5/24*(55*AK12-59*AK11+37*AK10-9*AK9)</f>
        <v>1.0525421926806064</v>
      </c>
      <c r="AM13" s="7">
        <f t="shared" ref="AM13:AM74" si="44">Y13+AL13</f>
        <v>1.1025421926806065</v>
      </c>
      <c r="AN13" s="7">
        <f t="shared" ref="AN13:AN74" si="45">Z12+AA$5/24*(9*AM13+19*AK12-5*AK11+AK10)</f>
        <v>1.0525421927503877</v>
      </c>
      <c r="AO13" s="7">
        <f t="shared" ref="AO13:AO74" si="46">AL13/AN13-1</f>
        <v>-6.6297856093910923E-11</v>
      </c>
      <c r="AP13" s="7">
        <f t="shared" ref="AP13:AP74" si="47">Y13+AN13</f>
        <v>1.1025421927503878</v>
      </c>
      <c r="AQ13" s="7">
        <f t="shared" ref="AQ13:AQ74" si="48">Z12+AA$5/24*(9*AP13+19*AK12-5*AK11+AK10)</f>
        <v>1.0525421927506493</v>
      </c>
      <c r="AR13" s="7">
        <f t="shared" ref="AR13:AR74" si="49">AN13/AQ13-1</f>
        <v>-2.4846791291111003E-13</v>
      </c>
      <c r="AS13" s="7">
        <f t="shared" ref="AS13:AS74" si="50">Y13+AQ13</f>
        <v>1.1025421927506494</v>
      </c>
      <c r="AT13" s="7">
        <f t="shared" ref="AT13:AT74" si="51">Z12+AA$5/24*(9*AS13+19*AK12-5*AK11+AK10)</f>
        <v>1.0525421927506504</v>
      </c>
      <c r="AU13" s="7">
        <f t="shared" ref="AU13:AU74" si="52">AQ13/AT13-1</f>
        <v>-1.1102230246251565E-15</v>
      </c>
      <c r="AV13" s="7">
        <f t="shared" ref="AV13:AV74" si="53">Y13+AQ13</f>
        <v>1.1025421927506494</v>
      </c>
    </row>
    <row r="14" spans="1:54" x14ac:dyDescent="0.25">
      <c r="A14" s="6">
        <f t="shared" si="8"/>
        <v>6</v>
      </c>
      <c r="B14" s="6">
        <f t="shared" si="9"/>
        <v>0.3</v>
      </c>
      <c r="C14" s="6">
        <f t="shared" si="10"/>
        <v>1.3801912812499999</v>
      </c>
      <c r="D14" s="6">
        <f t="shared" si="11"/>
        <v>8.40095640625E-2</v>
      </c>
      <c r="F14" s="6">
        <f t="shared" si="26"/>
        <v>6</v>
      </c>
      <c r="G14" s="6">
        <f t="shared" si="27"/>
        <v>0.12000000000000001</v>
      </c>
      <c r="H14" s="6">
        <f t="shared" si="28"/>
        <v>1.1323248385280003</v>
      </c>
      <c r="I14" s="6">
        <f t="shared" si="29"/>
        <v>2.5046496770560006E-2</v>
      </c>
      <c r="K14" s="6">
        <f t="shared" si="38"/>
        <v>6</v>
      </c>
      <c r="L14" s="6">
        <f t="shared" si="39"/>
        <v>6.0000000000000005E-2</v>
      </c>
      <c r="M14" s="6">
        <f t="shared" si="40"/>
        <v>1.063040301202</v>
      </c>
      <c r="N14" s="6">
        <f t="shared" si="41"/>
        <v>1.1230403012020001E-2</v>
      </c>
      <c r="P14" s="6">
        <f t="shared" si="30"/>
        <v>6</v>
      </c>
      <c r="Q14" s="6">
        <f t="shared" si="31"/>
        <v>0.3</v>
      </c>
      <c r="R14" s="6">
        <f t="shared" si="32"/>
        <v>1.399717574689427</v>
      </c>
      <c r="S14" s="6">
        <f t="shared" si="33"/>
        <v>8.498587873447136E-2</v>
      </c>
      <c r="T14" s="6">
        <f t="shared" si="34"/>
        <v>8.8360525702833148E-2</v>
      </c>
      <c r="U14" s="6">
        <f t="shared" si="35"/>
        <v>8.8444891877042187E-2</v>
      </c>
      <c r="V14" s="6">
        <f t="shared" si="36"/>
        <v>9.190812332832346E-2</v>
      </c>
      <c r="W14" s="17"/>
      <c r="X14" s="6">
        <f t="shared" si="23"/>
        <v>6</v>
      </c>
      <c r="Y14" s="6">
        <f t="shared" si="24"/>
        <v>6.0000000000000005E-2</v>
      </c>
      <c r="Z14" s="6">
        <f t="shared" si="37"/>
        <v>1.0636730930801888</v>
      </c>
      <c r="AA14" s="6">
        <f t="shared" si="25"/>
        <v>1.1236730930801889E-2</v>
      </c>
      <c r="AB14" s="6">
        <f t="shared" si="3"/>
        <v>1.1342914585455896E-2</v>
      </c>
      <c r="AC14" s="6">
        <f t="shared" si="4"/>
        <v>1.1343445503729167E-2</v>
      </c>
      <c r="AD14" s="6">
        <f t="shared" si="5"/>
        <v>1.145016538583918E-2</v>
      </c>
      <c r="AE14" s="17"/>
      <c r="AF14" s="18">
        <f t="shared" ref="AF14:AF77" si="54">Y14+Z14</f>
        <v>1.1236730930801888</v>
      </c>
      <c r="AG14" s="6">
        <f t="shared" ref="AG13:AG76" si="55">Z13+AA$5/24*(55*AF13-59*AF12+37*AF11-9*AF10)</f>
        <v>1.0636730930094054</v>
      </c>
      <c r="AH14" s="7">
        <f t="shared" ref="AH14:AH77" si="56">AG14-Z14</f>
        <v>-7.078337915800148E-11</v>
      </c>
      <c r="AJ14" s="7">
        <f t="shared" si="42"/>
        <v>1.0636730930875378</v>
      </c>
      <c r="AK14" s="7">
        <f t="shared" si="43"/>
        <v>1.1236730930875369</v>
      </c>
      <c r="AL14" s="7">
        <f t="shared" ref="AL14:AL77" si="57">AJ13+AA$5/24*(55*AK13-59*AK12+37*AK11-9*AK10)</f>
        <v>1.0636730930166869</v>
      </c>
      <c r="AM14" s="7">
        <f t="shared" si="44"/>
        <v>1.1236730930166869</v>
      </c>
      <c r="AN14" s="7">
        <f t="shared" si="45"/>
        <v>1.0636730930872722</v>
      </c>
      <c r="AO14" s="7">
        <f t="shared" si="46"/>
        <v>-6.6359917560987469E-11</v>
      </c>
      <c r="AP14" s="7">
        <f t="shared" si="47"/>
        <v>1.1236730930872723</v>
      </c>
      <c r="AQ14" s="7">
        <f t="shared" si="48"/>
        <v>1.0636730930875369</v>
      </c>
      <c r="AR14" s="7">
        <f t="shared" si="49"/>
        <v>-2.4880097981849758E-13</v>
      </c>
      <c r="AS14" s="7">
        <f t="shared" si="50"/>
        <v>1.1236730930875369</v>
      </c>
      <c r="AT14" s="7">
        <f t="shared" si="51"/>
        <v>1.0636730930875378</v>
      </c>
      <c r="AU14" s="7">
        <f t="shared" si="52"/>
        <v>-8.8817841970012523E-16</v>
      </c>
      <c r="AV14" s="7">
        <f t="shared" si="53"/>
        <v>1.1236730930875369</v>
      </c>
    </row>
    <row r="15" spans="1:54" x14ac:dyDescent="0.25">
      <c r="A15" s="6">
        <f t="shared" si="8"/>
        <v>7</v>
      </c>
      <c r="B15" s="6">
        <f t="shared" si="9"/>
        <v>0.35</v>
      </c>
      <c r="C15" s="6">
        <f t="shared" si="10"/>
        <v>1.4642008453124999</v>
      </c>
      <c r="D15" s="6">
        <f t="shared" si="11"/>
        <v>9.0710042265625013E-2</v>
      </c>
      <c r="F15" s="6">
        <f t="shared" si="26"/>
        <v>7</v>
      </c>
      <c r="G15" s="6">
        <f t="shared" si="27"/>
        <v>0.14000000000000001</v>
      </c>
      <c r="H15" s="6">
        <f t="shared" si="28"/>
        <v>1.1573713352985602</v>
      </c>
      <c r="I15" s="6">
        <f t="shared" si="29"/>
        <v>2.5947426705971201E-2</v>
      </c>
      <c r="K15" s="6">
        <f t="shared" si="38"/>
        <v>7</v>
      </c>
      <c r="L15" s="6">
        <f t="shared" si="39"/>
        <v>7.0000000000000007E-2</v>
      </c>
      <c r="M15" s="6">
        <f t="shared" si="40"/>
        <v>1.07427070421402</v>
      </c>
      <c r="N15" s="6">
        <f t="shared" si="41"/>
        <v>1.1442707042140201E-2</v>
      </c>
      <c r="P15" s="6">
        <f t="shared" si="30"/>
        <v>7</v>
      </c>
      <c r="Q15" s="6">
        <f t="shared" si="31"/>
        <v>0.35</v>
      </c>
      <c r="R15" s="6">
        <f t="shared" si="32"/>
        <v>1.4881350475598514</v>
      </c>
      <c r="S15" s="6">
        <f t="shared" si="33"/>
        <v>9.1906752377992576E-2</v>
      </c>
      <c r="T15" s="6">
        <f t="shared" si="34"/>
        <v>9.5454421187442393E-2</v>
      </c>
      <c r="U15" s="6">
        <f t="shared" si="35"/>
        <v>9.554311290767864E-2</v>
      </c>
      <c r="V15" s="6">
        <f t="shared" si="36"/>
        <v>9.918390802337651E-2</v>
      </c>
      <c r="W15" s="17"/>
      <c r="X15" s="6">
        <f t="shared" si="23"/>
        <v>7</v>
      </c>
      <c r="Y15" s="6">
        <f t="shared" si="24"/>
        <v>7.0000000000000007E-2</v>
      </c>
      <c r="Z15" s="6">
        <f t="shared" si="37"/>
        <v>1.0750163624960241</v>
      </c>
      <c r="AA15" s="6">
        <f t="shared" si="25"/>
        <v>1.1450163624960241E-2</v>
      </c>
      <c r="AB15" s="6">
        <f t="shared" si="3"/>
        <v>1.1557414443085041E-2</v>
      </c>
      <c r="AC15" s="6">
        <f t="shared" si="4"/>
        <v>1.1557950697175665E-2</v>
      </c>
      <c r="AD15" s="6">
        <f t="shared" si="5"/>
        <v>1.1665743131931999E-2</v>
      </c>
      <c r="AE15" s="17"/>
      <c r="AF15" s="18">
        <f t="shared" si="54"/>
        <v>1.1450163624960241</v>
      </c>
      <c r="AG15" s="6">
        <f t="shared" si="55"/>
        <v>1.0750163624245292</v>
      </c>
      <c r="AH15" s="7">
        <f t="shared" si="56"/>
        <v>-7.1494810072181281E-11</v>
      </c>
      <c r="AJ15" s="7">
        <f t="shared" si="42"/>
        <v>1.0750163625034497</v>
      </c>
      <c r="AK15" s="7">
        <f t="shared" si="43"/>
        <v>1.1450163625034486</v>
      </c>
      <c r="AL15" s="7">
        <f t="shared" si="57"/>
        <v>1.0750163624319777</v>
      </c>
      <c r="AM15" s="7">
        <f t="shared" si="44"/>
        <v>1.1450163624319778</v>
      </c>
      <c r="AN15" s="7">
        <f t="shared" si="45"/>
        <v>1.0750163625031817</v>
      </c>
      <c r="AO15" s="7">
        <f t="shared" si="46"/>
        <v>-6.6235239515322064E-11</v>
      </c>
      <c r="AP15" s="7">
        <f t="shared" si="47"/>
        <v>1.1450163625031817</v>
      </c>
      <c r="AQ15" s="7">
        <f t="shared" si="48"/>
        <v>1.0750163625034486</v>
      </c>
      <c r="AR15" s="7">
        <f t="shared" si="49"/>
        <v>-2.48245868306185E-13</v>
      </c>
      <c r="AS15" s="7">
        <f t="shared" si="50"/>
        <v>1.1450163625034486</v>
      </c>
      <c r="AT15" s="7">
        <f t="shared" si="51"/>
        <v>1.0750163625034497</v>
      </c>
      <c r="AU15" s="7">
        <f t="shared" si="52"/>
        <v>-9.9920072216264089E-16</v>
      </c>
      <c r="AV15" s="7">
        <f t="shared" si="53"/>
        <v>1.1450163625034486</v>
      </c>
    </row>
    <row r="16" spans="1:54" x14ac:dyDescent="0.25">
      <c r="A16" s="6">
        <f t="shared" si="8"/>
        <v>8</v>
      </c>
      <c r="B16" s="6">
        <f t="shared" si="9"/>
        <v>0.39999999999999997</v>
      </c>
      <c r="C16" s="6">
        <f t="shared" si="10"/>
        <v>1.554910887578125</v>
      </c>
      <c r="D16" s="6">
        <f t="shared" si="11"/>
        <v>9.7745544378906257E-2</v>
      </c>
      <c r="F16" s="6">
        <f t="shared" si="26"/>
        <v>8</v>
      </c>
      <c r="G16" s="6">
        <f t="shared" si="27"/>
        <v>0.16</v>
      </c>
      <c r="H16" s="6">
        <f t="shared" si="28"/>
        <v>1.1833187620045313</v>
      </c>
      <c r="I16" s="6">
        <f t="shared" si="29"/>
        <v>2.6866375240090626E-2</v>
      </c>
      <c r="K16" s="6">
        <f t="shared" si="38"/>
        <v>8</v>
      </c>
      <c r="L16" s="6">
        <f t="shared" si="39"/>
        <v>0.08</v>
      </c>
      <c r="M16" s="6">
        <f t="shared" si="40"/>
        <v>1.0857134112561602</v>
      </c>
      <c r="N16" s="6">
        <f t="shared" si="41"/>
        <v>1.1657134112561602E-2</v>
      </c>
      <c r="P16" s="6">
        <f t="shared" si="30"/>
        <v>8</v>
      </c>
      <c r="Q16" s="6">
        <f t="shared" si="31"/>
        <v>0.39999999999999997</v>
      </c>
      <c r="R16" s="6">
        <f t="shared" si="32"/>
        <v>1.5836493356584533</v>
      </c>
      <c r="S16" s="6">
        <f t="shared" si="33"/>
        <v>9.9182466782922668E-2</v>
      </c>
      <c r="T16" s="6">
        <f t="shared" si="34"/>
        <v>0.10291202845249575</v>
      </c>
      <c r="U16" s="6">
        <f t="shared" si="35"/>
        <v>0.10300526749423507</v>
      </c>
      <c r="V16" s="6">
        <f t="shared" si="36"/>
        <v>0.10683273015763442</v>
      </c>
      <c r="W16" s="17"/>
      <c r="X16" s="6">
        <f t="shared" si="23"/>
        <v>8</v>
      </c>
      <c r="Y16" s="6">
        <f t="shared" si="24"/>
        <v>0.08</v>
      </c>
      <c r="Z16" s="6">
        <f t="shared" si="37"/>
        <v>1.0865741353355931</v>
      </c>
      <c r="AA16" s="6">
        <f t="shared" si="25"/>
        <v>1.1665741353355932E-2</v>
      </c>
      <c r="AB16" s="6">
        <f t="shared" si="3"/>
        <v>1.177407006012271E-2</v>
      </c>
      <c r="AC16" s="6">
        <f t="shared" si="4"/>
        <v>1.1774611703656544E-2</v>
      </c>
      <c r="AD16" s="6">
        <f t="shared" si="5"/>
        <v>1.1883487470392497E-2</v>
      </c>
      <c r="AE16" s="17"/>
      <c r="AF16" s="18">
        <f t="shared" si="54"/>
        <v>1.1665741353355932</v>
      </c>
      <c r="AG16" s="6">
        <f t="shared" si="55"/>
        <v>1.0865741352633798</v>
      </c>
      <c r="AH16" s="7">
        <f t="shared" si="56"/>
        <v>-7.2213346413718682E-11</v>
      </c>
      <c r="AJ16" s="7">
        <f t="shared" si="42"/>
        <v>1.0865741353430933</v>
      </c>
      <c r="AK16" s="7">
        <f t="shared" si="43"/>
        <v>1.1665741353430925</v>
      </c>
      <c r="AL16" s="7">
        <f t="shared" si="57"/>
        <v>1.0865741352708804</v>
      </c>
      <c r="AM16" s="7">
        <f t="shared" si="44"/>
        <v>1.1665741352708805</v>
      </c>
      <c r="AN16" s="7">
        <f t="shared" si="45"/>
        <v>1.0865741353428227</v>
      </c>
      <c r="AO16" s="7">
        <f t="shared" si="46"/>
        <v>-6.6210148474965536E-11</v>
      </c>
      <c r="AP16" s="7">
        <f t="shared" si="47"/>
        <v>1.1665741353428227</v>
      </c>
      <c r="AQ16" s="7">
        <f t="shared" si="48"/>
        <v>1.0865741353430924</v>
      </c>
      <c r="AR16" s="7">
        <f t="shared" si="49"/>
        <v>-2.48245868306185E-13</v>
      </c>
      <c r="AS16" s="7">
        <f t="shared" si="50"/>
        <v>1.1665741353430925</v>
      </c>
      <c r="AT16" s="7">
        <f t="shared" si="51"/>
        <v>1.0865741353430933</v>
      </c>
      <c r="AU16" s="7">
        <f t="shared" si="52"/>
        <v>0</v>
      </c>
      <c r="AV16" s="7">
        <f t="shared" si="53"/>
        <v>1.1665741353430925</v>
      </c>
    </row>
    <row r="17" spans="1:48" x14ac:dyDescent="0.25">
      <c r="A17" s="6">
        <f t="shared" si="8"/>
        <v>9</v>
      </c>
      <c r="B17" s="6">
        <f t="shared" si="9"/>
        <v>0.44999999999999996</v>
      </c>
      <c r="C17" s="6">
        <f t="shared" si="10"/>
        <v>1.6526564319570314</v>
      </c>
      <c r="D17" s="6">
        <f t="shared" si="11"/>
        <v>0.10513282159785159</v>
      </c>
      <c r="F17" s="6">
        <f t="shared" si="26"/>
        <v>9</v>
      </c>
      <c r="G17" s="6">
        <f t="shared" si="27"/>
        <v>0.18</v>
      </c>
      <c r="H17" s="6">
        <f t="shared" si="28"/>
        <v>1.210185137244622</v>
      </c>
      <c r="I17" s="6">
        <f t="shared" si="29"/>
        <v>2.7803702744892439E-2</v>
      </c>
      <c r="K17" s="6">
        <f t="shared" si="38"/>
        <v>9</v>
      </c>
      <c r="L17" s="6">
        <f t="shared" si="39"/>
        <v>0.09</v>
      </c>
      <c r="M17" s="6">
        <f t="shared" si="40"/>
        <v>1.0973705453687217</v>
      </c>
      <c r="N17" s="6">
        <f t="shared" si="41"/>
        <v>1.1873705453687218E-2</v>
      </c>
      <c r="P17" s="6">
        <f t="shared" si="30"/>
        <v>9</v>
      </c>
      <c r="Q17" s="6">
        <f t="shared" si="31"/>
        <v>0.44999999999999996</v>
      </c>
      <c r="R17" s="6">
        <f t="shared" si="32"/>
        <v>1.686624300464123</v>
      </c>
      <c r="S17" s="6">
        <f t="shared" si="33"/>
        <v>0.10683121502320617</v>
      </c>
      <c r="T17" s="6">
        <f t="shared" si="34"/>
        <v>0.11075199539878632</v>
      </c>
      <c r="U17" s="6">
        <f t="shared" si="35"/>
        <v>0.11085001490817581</v>
      </c>
      <c r="V17" s="6">
        <f t="shared" si="36"/>
        <v>0.11487371576861494</v>
      </c>
      <c r="W17" s="17"/>
      <c r="X17" s="6">
        <f t="shared" si="23"/>
        <v>9</v>
      </c>
      <c r="Y17" s="6">
        <f t="shared" si="24"/>
        <v>0.09</v>
      </c>
      <c r="Z17" s="6">
        <f t="shared" si="37"/>
        <v>1.0983485673941442</v>
      </c>
      <c r="AA17" s="6">
        <f t="shared" si="25"/>
        <v>1.1883485673941444E-2</v>
      </c>
      <c r="AB17" s="6">
        <f t="shared" si="3"/>
        <v>1.199290310231115E-2</v>
      </c>
      <c r="AC17" s="6">
        <f t="shared" si="4"/>
        <v>1.1993450189452998E-2</v>
      </c>
      <c r="AD17" s="6">
        <f t="shared" si="5"/>
        <v>1.2103420175835973E-2</v>
      </c>
      <c r="AE17" s="17"/>
      <c r="AF17" s="18">
        <f t="shared" si="54"/>
        <v>1.1883485673941443</v>
      </c>
      <c r="AG17" s="6">
        <f t="shared" si="55"/>
        <v>1.0983485673212052</v>
      </c>
      <c r="AH17" s="7">
        <f t="shared" si="56"/>
        <v>-7.2938988182613684E-11</v>
      </c>
      <c r="AJ17" s="7">
        <f t="shared" si="42"/>
        <v>1.0983485674017199</v>
      </c>
      <c r="AK17" s="7">
        <f t="shared" si="43"/>
        <v>1.1883485674017191</v>
      </c>
      <c r="AL17" s="7">
        <f t="shared" si="57"/>
        <v>1.0983485673287807</v>
      </c>
      <c r="AM17" s="7">
        <f t="shared" si="44"/>
        <v>1.1883485673287808</v>
      </c>
      <c r="AN17" s="7">
        <f t="shared" si="45"/>
        <v>1.0983485674014464</v>
      </c>
      <c r="AO17" s="7">
        <f t="shared" si="46"/>
        <v>-6.6158967193530316E-11</v>
      </c>
      <c r="AP17" s="7">
        <f t="shared" si="47"/>
        <v>1.1883485674014465</v>
      </c>
      <c r="AQ17" s="7">
        <f t="shared" si="48"/>
        <v>1.098348567401719</v>
      </c>
      <c r="AR17" s="7">
        <f t="shared" si="49"/>
        <v>-2.48245868306185E-13</v>
      </c>
      <c r="AS17" s="7">
        <f t="shared" si="50"/>
        <v>1.1883485674017191</v>
      </c>
      <c r="AT17" s="7">
        <f t="shared" si="51"/>
        <v>1.0983485674017199</v>
      </c>
      <c r="AU17" s="7">
        <f t="shared" si="52"/>
        <v>0</v>
      </c>
      <c r="AV17" s="7">
        <f t="shared" si="53"/>
        <v>1.1883485674017191</v>
      </c>
    </row>
    <row r="18" spans="1:48" x14ac:dyDescent="0.25">
      <c r="A18" s="6">
        <f t="shared" si="8"/>
        <v>10</v>
      </c>
      <c r="B18" s="6">
        <f t="shared" si="9"/>
        <v>0.49999999999999994</v>
      </c>
      <c r="C18" s="6">
        <f t="shared" si="10"/>
        <v>1.7577892535548829</v>
      </c>
      <c r="D18" s="6">
        <f t="shared" si="11"/>
        <v>0.11288946267774413</v>
      </c>
      <c r="F18" s="6">
        <f t="shared" si="26"/>
        <v>10</v>
      </c>
      <c r="G18" s="6">
        <f t="shared" si="27"/>
        <v>0.19999999999999998</v>
      </c>
      <c r="H18" s="6">
        <f t="shared" si="28"/>
        <v>1.2379888399895145</v>
      </c>
      <c r="I18" s="6">
        <f t="shared" si="29"/>
        <v>2.875977679979029E-2</v>
      </c>
      <c r="K18" s="6">
        <f t="shared" si="38"/>
        <v>10</v>
      </c>
      <c r="L18" s="6">
        <f t="shared" si="39"/>
        <v>9.9999999999999992E-2</v>
      </c>
      <c r="M18" s="6">
        <f t="shared" si="40"/>
        <v>1.109244250822409</v>
      </c>
      <c r="N18" s="6">
        <f t="shared" si="41"/>
        <v>1.2092442508224091E-2</v>
      </c>
      <c r="P18" s="6">
        <f t="shared" si="30"/>
        <v>10</v>
      </c>
      <c r="Q18" s="6">
        <f t="shared" si="31"/>
        <v>0.49999999999999994</v>
      </c>
      <c r="R18" s="6">
        <f t="shared" si="32"/>
        <v>1.7974424590317473</v>
      </c>
      <c r="S18" s="6">
        <f t="shared" si="33"/>
        <v>0.11487212295158736</v>
      </c>
      <c r="T18" s="6">
        <f t="shared" si="34"/>
        <v>0.11899392602537705</v>
      </c>
      <c r="U18" s="6">
        <f t="shared" si="35"/>
        <v>0.1190969711022218</v>
      </c>
      <c r="V18" s="6">
        <f t="shared" si="36"/>
        <v>0.12332697150669845</v>
      </c>
      <c r="W18" s="17"/>
      <c r="X18" s="6">
        <f t="shared" si="23"/>
        <v>10</v>
      </c>
      <c r="Y18" s="6">
        <f t="shared" si="24"/>
        <v>9.9999999999999992E-2</v>
      </c>
      <c r="Z18" s="6">
        <f t="shared" si="37"/>
        <v>1.1103418361330284</v>
      </c>
      <c r="AA18" s="6">
        <f t="shared" si="25"/>
        <v>1.2103418361330285E-2</v>
      </c>
      <c r="AB18" s="6">
        <f t="shared" si="3"/>
        <v>1.2213935453136935E-2</v>
      </c>
      <c r="AC18" s="6">
        <f t="shared" si="4"/>
        <v>1.2214488038595967E-2</v>
      </c>
      <c r="AD18" s="6">
        <f t="shared" si="5"/>
        <v>1.2325563241716244E-2</v>
      </c>
      <c r="AE18" s="17"/>
      <c r="AF18" s="18">
        <f t="shared" si="54"/>
        <v>1.2103418361330285</v>
      </c>
      <c r="AG18" s="6">
        <f t="shared" si="55"/>
        <v>1.1103418360593564</v>
      </c>
      <c r="AH18" s="7">
        <f t="shared" si="56"/>
        <v>-7.3671957423471213E-11</v>
      </c>
      <c r="AJ18" s="7">
        <f t="shared" si="42"/>
        <v>1.1103418361406803</v>
      </c>
      <c r="AK18" s="7">
        <f t="shared" si="43"/>
        <v>1.2103418361406795</v>
      </c>
      <c r="AL18" s="7">
        <f t="shared" si="57"/>
        <v>1.1103418360670083</v>
      </c>
      <c r="AM18" s="7">
        <f t="shared" si="44"/>
        <v>1.2103418360670084</v>
      </c>
      <c r="AN18" s="7">
        <f t="shared" si="45"/>
        <v>1.110341836140404</v>
      </c>
      <c r="AO18" s="7">
        <f t="shared" si="46"/>
        <v>-6.6101901730064583E-11</v>
      </c>
      <c r="AP18" s="7">
        <f t="shared" si="47"/>
        <v>1.2103418361404041</v>
      </c>
      <c r="AQ18" s="7">
        <f t="shared" si="48"/>
        <v>1.1103418361406794</v>
      </c>
      <c r="AR18" s="7">
        <f t="shared" si="49"/>
        <v>-2.4802382370125997E-13</v>
      </c>
      <c r="AS18" s="7">
        <f t="shared" si="50"/>
        <v>1.2103418361406795</v>
      </c>
      <c r="AT18" s="7">
        <f t="shared" si="51"/>
        <v>1.1103418361406803</v>
      </c>
      <c r="AU18" s="7">
        <f t="shared" si="52"/>
        <v>0</v>
      </c>
      <c r="AV18" s="7">
        <f t="shared" si="53"/>
        <v>1.2103418361406795</v>
      </c>
    </row>
    <row r="19" spans="1:48" x14ac:dyDescent="0.25">
      <c r="A19" s="6">
        <f t="shared" si="8"/>
        <v>11</v>
      </c>
      <c r="B19" s="6">
        <f t="shared" si="9"/>
        <v>0.54999999999999993</v>
      </c>
      <c r="C19" s="6">
        <f t="shared" si="10"/>
        <v>1.870678716232627</v>
      </c>
      <c r="D19" s="6">
        <f t="shared" si="11"/>
        <v>0.12103393581163135</v>
      </c>
      <c r="F19" s="6">
        <f t="shared" si="26"/>
        <v>11</v>
      </c>
      <c r="G19" s="6">
        <f t="shared" si="27"/>
        <v>0.21999999999999997</v>
      </c>
      <c r="H19" s="6">
        <f t="shared" si="28"/>
        <v>1.2667486167893047</v>
      </c>
      <c r="I19" s="6">
        <f t="shared" si="29"/>
        <v>2.9734972335786095E-2</v>
      </c>
      <c r="K19" s="6">
        <f t="shared" si="38"/>
        <v>11</v>
      </c>
      <c r="L19" s="6">
        <f t="shared" si="39"/>
        <v>0.10999999999999999</v>
      </c>
      <c r="M19" s="6">
        <f t="shared" si="40"/>
        <v>1.121336693330633</v>
      </c>
      <c r="N19" s="6">
        <f t="shared" si="41"/>
        <v>1.2313366933306331E-2</v>
      </c>
      <c r="P19" s="6">
        <f t="shared" si="30"/>
        <v>11</v>
      </c>
      <c r="Q19" s="6">
        <f t="shared" si="31"/>
        <v>0.54999999999999993</v>
      </c>
      <c r="R19" s="6">
        <f t="shared" si="32"/>
        <v>1.9165059404839946</v>
      </c>
      <c r="S19" s="6">
        <f t="shared" si="33"/>
        <v>0.12332529702419973</v>
      </c>
      <c r="T19" s="6">
        <f t="shared" si="34"/>
        <v>0.12765842944980474</v>
      </c>
      <c r="U19" s="6">
        <f t="shared" si="35"/>
        <v>0.12776675776044485</v>
      </c>
      <c r="V19" s="6">
        <f t="shared" si="36"/>
        <v>0.13221363491222199</v>
      </c>
      <c r="W19" s="17"/>
      <c r="X19" s="6">
        <f t="shared" si="23"/>
        <v>11</v>
      </c>
      <c r="Y19" s="6">
        <f t="shared" si="24"/>
        <v>0.10999999999999999</v>
      </c>
      <c r="Z19" s="6">
        <f t="shared" si="37"/>
        <v>1.1225561408974472</v>
      </c>
      <c r="AA19" s="6">
        <f t="shared" si="25"/>
        <v>1.2325561408974473E-2</v>
      </c>
      <c r="AB19" s="6">
        <f t="shared" si="3"/>
        <v>1.2437189216019344E-2</v>
      </c>
      <c r="AC19" s="6">
        <f t="shared" si="4"/>
        <v>1.243774735505457E-2</v>
      </c>
      <c r="AD19" s="6">
        <f t="shared" si="5"/>
        <v>1.2549938882525017E-2</v>
      </c>
      <c r="AE19" s="17"/>
      <c r="AF19" s="18">
        <f t="shared" si="54"/>
        <v>1.2325561408974472</v>
      </c>
      <c r="AG19" s="6">
        <f t="shared" si="55"/>
        <v>1.1225561408230345</v>
      </c>
      <c r="AH19" s="7">
        <f t="shared" si="56"/>
        <v>-7.4412698225501117E-11</v>
      </c>
      <c r="AJ19" s="7">
        <f t="shared" si="42"/>
        <v>1.1225561409051759</v>
      </c>
      <c r="AK19" s="7">
        <f t="shared" si="43"/>
        <v>1.2325561409051748</v>
      </c>
      <c r="AL19" s="7">
        <f t="shared" si="57"/>
        <v>1.1225561408307634</v>
      </c>
      <c r="AM19" s="7">
        <f t="shared" si="44"/>
        <v>1.2325561408307633</v>
      </c>
      <c r="AN19" s="7">
        <f t="shared" si="45"/>
        <v>1.1225561409048967</v>
      </c>
      <c r="AO19" s="7">
        <f t="shared" si="46"/>
        <v>-6.6039840262988037E-11</v>
      </c>
      <c r="AP19" s="7">
        <f t="shared" si="47"/>
        <v>1.2325561409048968</v>
      </c>
      <c r="AQ19" s="7">
        <f t="shared" si="48"/>
        <v>1.1225561409051747</v>
      </c>
      <c r="AR19" s="7">
        <f t="shared" si="49"/>
        <v>-2.4769075679387242E-13</v>
      </c>
      <c r="AS19" s="7">
        <f t="shared" si="50"/>
        <v>1.2325561409051748</v>
      </c>
      <c r="AT19" s="7">
        <f t="shared" si="51"/>
        <v>1.1225561409051759</v>
      </c>
      <c r="AU19" s="7">
        <f t="shared" si="52"/>
        <v>-9.9920072216264089E-16</v>
      </c>
      <c r="AV19" s="7">
        <f t="shared" si="53"/>
        <v>1.2325561409051748</v>
      </c>
    </row>
    <row r="20" spans="1:48" x14ac:dyDescent="0.25">
      <c r="A20" s="6">
        <f t="shared" si="8"/>
        <v>12</v>
      </c>
      <c r="B20" s="6">
        <f t="shared" si="9"/>
        <v>0.6</v>
      </c>
      <c r="C20" s="6">
        <f t="shared" si="10"/>
        <v>1.9917126520442583</v>
      </c>
      <c r="D20" s="6">
        <f t="shared" si="11"/>
        <v>0.12958563260221292</v>
      </c>
      <c r="F20" s="6">
        <f t="shared" si="26"/>
        <v>12</v>
      </c>
      <c r="G20" s="6">
        <f t="shared" si="27"/>
        <v>0.23999999999999996</v>
      </c>
      <c r="H20" s="6">
        <f t="shared" si="28"/>
        <v>1.2964835891250908</v>
      </c>
      <c r="I20" s="6">
        <f t="shared" si="29"/>
        <v>3.0729671782501817E-2</v>
      </c>
      <c r="K20" s="6">
        <f t="shared" si="38"/>
        <v>12</v>
      </c>
      <c r="L20" s="6">
        <f t="shared" si="39"/>
        <v>0.11999999999999998</v>
      </c>
      <c r="M20" s="6">
        <f t="shared" si="40"/>
        <v>1.1336500602639394</v>
      </c>
      <c r="N20" s="6">
        <f t="shared" si="41"/>
        <v>1.2536500602639394E-2</v>
      </c>
      <c r="P20" s="6">
        <f t="shared" si="30"/>
        <v>12</v>
      </c>
      <c r="Q20" s="6">
        <f t="shared" si="31"/>
        <v>0.6</v>
      </c>
      <c r="R20" s="6">
        <f t="shared" si="32"/>
        <v>2.0442374915434813</v>
      </c>
      <c r="S20" s="6">
        <f t="shared" si="33"/>
        <v>0.13221187457717407</v>
      </c>
      <c r="T20" s="6">
        <f t="shared" si="34"/>
        <v>0.13676717144160341</v>
      </c>
      <c r="U20" s="6">
        <f t="shared" si="35"/>
        <v>0.13688105386321414</v>
      </c>
      <c r="V20" s="6">
        <f t="shared" si="36"/>
        <v>0.14155592727033478</v>
      </c>
      <c r="W20" s="17"/>
      <c r="X20" s="6">
        <f t="shared" si="23"/>
        <v>12</v>
      </c>
      <c r="Y20" s="6">
        <f t="shared" si="24"/>
        <v>0.11999999999999998</v>
      </c>
      <c r="Z20" s="6">
        <f t="shared" si="37"/>
        <v>1.1349937031363884</v>
      </c>
      <c r="AA20" s="6">
        <f t="shared" si="25"/>
        <v>1.2549937031363883E-2</v>
      </c>
      <c r="AB20" s="6">
        <f t="shared" si="3"/>
        <v>1.2662686716520703E-2</v>
      </c>
      <c r="AC20" s="6">
        <f t="shared" si="4"/>
        <v>1.2663250464946487E-2</v>
      </c>
      <c r="AD20" s="6">
        <f t="shared" si="5"/>
        <v>1.2776569536013346E-2</v>
      </c>
      <c r="AE20" s="17"/>
      <c r="AF20" s="18">
        <f t="shared" si="54"/>
        <v>1.2549937031363883</v>
      </c>
      <c r="AG20" s="6">
        <f t="shared" si="55"/>
        <v>1.134993703061228</v>
      </c>
      <c r="AH20" s="7">
        <f t="shared" si="56"/>
        <v>-7.5160322410283698E-11</v>
      </c>
      <c r="AJ20" s="7">
        <f t="shared" si="42"/>
        <v>1.1349937031441948</v>
      </c>
      <c r="AK20" s="7">
        <f t="shared" si="43"/>
        <v>1.2549937031441936</v>
      </c>
      <c r="AL20" s="7">
        <f t="shared" si="57"/>
        <v>1.1349937030690342</v>
      </c>
      <c r="AM20" s="7">
        <f t="shared" si="44"/>
        <v>1.2549937030690341</v>
      </c>
      <c r="AN20" s="7">
        <f t="shared" si="45"/>
        <v>1.134993703143913</v>
      </c>
      <c r="AO20" s="7">
        <f t="shared" si="46"/>
        <v>-6.597289381460314E-11</v>
      </c>
      <c r="AP20" s="7">
        <f t="shared" si="47"/>
        <v>1.2549937031439129</v>
      </c>
      <c r="AQ20" s="7">
        <f t="shared" si="48"/>
        <v>1.1349937031441937</v>
      </c>
      <c r="AR20" s="7">
        <f t="shared" si="49"/>
        <v>-2.4724666758402236E-13</v>
      </c>
      <c r="AS20" s="7">
        <f t="shared" si="50"/>
        <v>1.2549937031441936</v>
      </c>
      <c r="AT20" s="7">
        <f t="shared" si="51"/>
        <v>1.1349937031441948</v>
      </c>
      <c r="AU20" s="7">
        <f t="shared" si="52"/>
        <v>-9.9920072216264089E-16</v>
      </c>
      <c r="AV20" s="7">
        <f t="shared" si="53"/>
        <v>1.2549937031441936</v>
      </c>
    </row>
    <row r="21" spans="1:48" x14ac:dyDescent="0.25">
      <c r="A21" s="6">
        <f t="shared" si="8"/>
        <v>13</v>
      </c>
      <c r="B21" s="6">
        <f t="shared" si="9"/>
        <v>0.65</v>
      </c>
      <c r="C21" s="6">
        <f t="shared" si="10"/>
        <v>2.1212982846464712</v>
      </c>
      <c r="D21" s="6">
        <f t="shared" si="11"/>
        <v>0.13856491423232356</v>
      </c>
      <c r="F21" s="6">
        <f t="shared" si="26"/>
        <v>13</v>
      </c>
      <c r="G21" s="6">
        <f t="shared" si="27"/>
        <v>0.25999999999999995</v>
      </c>
      <c r="H21" s="6">
        <f t="shared" si="28"/>
        <v>1.3272132609075926</v>
      </c>
      <c r="I21" s="6">
        <f t="shared" si="29"/>
        <v>3.1744265218151851E-2</v>
      </c>
      <c r="K21" s="6">
        <f t="shared" si="38"/>
        <v>13</v>
      </c>
      <c r="L21" s="6">
        <f t="shared" si="39"/>
        <v>0.12999999999999998</v>
      </c>
      <c r="M21" s="6">
        <f t="shared" si="40"/>
        <v>1.1461865608665789</v>
      </c>
      <c r="N21" s="6">
        <f t="shared" si="41"/>
        <v>1.2761865608665789E-2</v>
      </c>
      <c r="P21" s="6">
        <f t="shared" si="30"/>
        <v>13</v>
      </c>
      <c r="Q21" s="6">
        <f t="shared" si="31"/>
        <v>0.65</v>
      </c>
      <c r="R21" s="6">
        <f t="shared" si="32"/>
        <v>2.1810815336196718</v>
      </c>
      <c r="S21" s="6">
        <f t="shared" si="33"/>
        <v>0.1415540766809836</v>
      </c>
      <c r="T21" s="6">
        <f t="shared" si="34"/>
        <v>0.14634292859800821</v>
      </c>
      <c r="U21" s="6">
        <f t="shared" si="35"/>
        <v>0.1464626498959338</v>
      </c>
      <c r="V21" s="6">
        <f t="shared" si="36"/>
        <v>0.15137720917578029</v>
      </c>
      <c r="W21" s="17"/>
      <c r="X21" s="6">
        <f t="shared" si="23"/>
        <v>13</v>
      </c>
      <c r="Y21" s="6">
        <f t="shared" si="24"/>
        <v>0.12999999999999998</v>
      </c>
      <c r="Z21" s="6">
        <f t="shared" si="37"/>
        <v>1.1476567666247737</v>
      </c>
      <c r="AA21" s="6">
        <f t="shared" si="25"/>
        <v>1.2776567666247737E-2</v>
      </c>
      <c r="AB21" s="6">
        <f t="shared" si="3"/>
        <v>1.2890450504578977E-2</v>
      </c>
      <c r="AC21" s="6">
        <f t="shared" si="4"/>
        <v>1.2891019918770633E-2</v>
      </c>
      <c r="AD21" s="6">
        <f t="shared" si="5"/>
        <v>1.3005477865435442E-2</v>
      </c>
      <c r="AE21" s="17"/>
      <c r="AF21" s="18">
        <f t="shared" si="54"/>
        <v>1.2776567666247736</v>
      </c>
      <c r="AG21" s="6">
        <f t="shared" si="55"/>
        <v>1.1476567665488577</v>
      </c>
      <c r="AH21" s="7">
        <f t="shared" si="56"/>
        <v>-7.5915940200843579E-11</v>
      </c>
      <c r="AJ21" s="7">
        <f t="shared" si="42"/>
        <v>1.1476567666326585</v>
      </c>
      <c r="AK21" s="7">
        <f t="shared" si="43"/>
        <v>1.2776567666326573</v>
      </c>
      <c r="AL21" s="7">
        <f t="shared" si="57"/>
        <v>1.1476567665567428</v>
      </c>
      <c r="AM21" s="7">
        <f t="shared" si="44"/>
        <v>1.2776567665567427</v>
      </c>
      <c r="AN21" s="7">
        <f t="shared" si="45"/>
        <v>1.1476567666323738</v>
      </c>
      <c r="AO21" s="7">
        <f t="shared" si="46"/>
        <v>-6.5900396251095117E-11</v>
      </c>
      <c r="AP21" s="7">
        <f t="shared" si="47"/>
        <v>1.2776567666323737</v>
      </c>
      <c r="AQ21" s="7">
        <f t="shared" si="48"/>
        <v>1.1476567666326574</v>
      </c>
      <c r="AR21" s="7">
        <f t="shared" si="49"/>
        <v>-2.4702462297909733E-13</v>
      </c>
      <c r="AS21" s="7">
        <f t="shared" si="50"/>
        <v>1.2776567666326573</v>
      </c>
      <c r="AT21" s="7">
        <f t="shared" si="51"/>
        <v>1.1476567666326585</v>
      </c>
      <c r="AU21" s="7">
        <f t="shared" si="52"/>
        <v>-9.9920072216264089E-16</v>
      </c>
      <c r="AV21" s="7">
        <f t="shared" si="53"/>
        <v>1.2776567666326573</v>
      </c>
    </row>
    <row r="22" spans="1:48" x14ac:dyDescent="0.25">
      <c r="A22" s="6">
        <f t="shared" si="8"/>
        <v>14</v>
      </c>
      <c r="B22" s="6">
        <f t="shared" si="9"/>
        <v>0.70000000000000007</v>
      </c>
      <c r="C22" s="6">
        <f t="shared" si="10"/>
        <v>2.2598631988787949</v>
      </c>
      <c r="D22" s="6">
        <f t="shared" si="11"/>
        <v>0.14799315994393977</v>
      </c>
      <c r="F22" s="6">
        <f t="shared" si="26"/>
        <v>14</v>
      </c>
      <c r="G22" s="6">
        <f t="shared" si="27"/>
        <v>0.27999999999999997</v>
      </c>
      <c r="H22" s="6">
        <f t="shared" si="28"/>
        <v>1.3589575261257445</v>
      </c>
      <c r="I22" s="6">
        <f t="shared" si="29"/>
        <v>3.2779150522514892E-2</v>
      </c>
      <c r="K22" s="6">
        <f t="shared" si="38"/>
        <v>14</v>
      </c>
      <c r="L22" s="6">
        <f t="shared" si="39"/>
        <v>0.13999999999999999</v>
      </c>
      <c r="M22" s="6">
        <f t="shared" si="40"/>
        <v>1.1589484264752448</v>
      </c>
      <c r="N22" s="6">
        <f t="shared" si="41"/>
        <v>1.2989484264752446E-2</v>
      </c>
      <c r="P22" s="6">
        <f t="shared" si="30"/>
        <v>14</v>
      </c>
      <c r="Q22" s="6">
        <f t="shared" si="31"/>
        <v>0.70000000000000007</v>
      </c>
      <c r="R22" s="6">
        <f t="shared" si="32"/>
        <v>2.3275052740937801</v>
      </c>
      <c r="S22" s="6">
        <f t="shared" si="33"/>
        <v>0.15137526370468901</v>
      </c>
      <c r="T22" s="6">
        <f t="shared" si="34"/>
        <v>0.15640964529730625</v>
      </c>
      <c r="U22" s="6">
        <f t="shared" si="35"/>
        <v>0.15653550483712167</v>
      </c>
      <c r="V22" s="6">
        <f t="shared" si="36"/>
        <v>0.16170203894654511</v>
      </c>
      <c r="W22" s="17"/>
      <c r="X22" s="6">
        <f t="shared" si="23"/>
        <v>14</v>
      </c>
      <c r="Y22" s="6">
        <f t="shared" si="24"/>
        <v>0.13999999999999999</v>
      </c>
      <c r="Z22" s="6">
        <f t="shared" si="37"/>
        <v>1.1605475976878374</v>
      </c>
      <c r="AA22" s="6">
        <f t="shared" si="25"/>
        <v>1.3005475976878374E-2</v>
      </c>
      <c r="AB22" s="6">
        <f t="shared" si="3"/>
        <v>1.3120503356762767E-2</v>
      </c>
      <c r="AC22" s="6">
        <f t="shared" si="4"/>
        <v>1.3121078493662189E-2</v>
      </c>
      <c r="AD22" s="6">
        <f t="shared" si="5"/>
        <v>1.3236686761814996E-2</v>
      </c>
      <c r="AE22" s="17"/>
      <c r="AF22" s="18">
        <f t="shared" si="54"/>
        <v>1.3005475976878373</v>
      </c>
      <c r="AG22" s="6">
        <f t="shared" si="55"/>
        <v>1.1605475976111586</v>
      </c>
      <c r="AH22" s="7">
        <f t="shared" si="56"/>
        <v>-7.6678885463365987E-11</v>
      </c>
      <c r="AJ22" s="7">
        <f t="shared" si="42"/>
        <v>1.1605475976958015</v>
      </c>
      <c r="AK22" s="7">
        <f t="shared" si="43"/>
        <v>1.3005475976958003</v>
      </c>
      <c r="AL22" s="7">
        <f t="shared" si="57"/>
        <v>1.1605475976191226</v>
      </c>
      <c r="AM22" s="7">
        <f t="shared" si="44"/>
        <v>1.3005475976191225</v>
      </c>
      <c r="AN22" s="7">
        <f t="shared" si="45"/>
        <v>1.160547597695514</v>
      </c>
      <c r="AO22" s="7">
        <f t="shared" si="46"/>
        <v>-6.5823568817791056E-11</v>
      </c>
      <c r="AP22" s="7">
        <f t="shared" si="47"/>
        <v>1.3005475976955139</v>
      </c>
      <c r="AQ22" s="7">
        <f t="shared" si="48"/>
        <v>1.1605475976958004</v>
      </c>
      <c r="AR22" s="7">
        <f t="shared" si="49"/>
        <v>-2.468025783741723E-13</v>
      </c>
      <c r="AS22" s="7">
        <f t="shared" si="50"/>
        <v>1.3005475976958003</v>
      </c>
      <c r="AT22" s="7">
        <f t="shared" si="51"/>
        <v>1.1605475976958015</v>
      </c>
      <c r="AU22" s="7">
        <f t="shared" si="52"/>
        <v>-9.9920072216264089E-16</v>
      </c>
      <c r="AV22" s="7">
        <f t="shared" si="53"/>
        <v>1.3005475976958003</v>
      </c>
    </row>
    <row r="23" spans="1:48" x14ac:dyDescent="0.25">
      <c r="A23" s="6">
        <f t="shared" si="8"/>
        <v>15</v>
      </c>
      <c r="B23" s="6">
        <f t="shared" si="9"/>
        <v>0.75000000000000011</v>
      </c>
      <c r="C23" s="6">
        <f t="shared" si="10"/>
        <v>2.4078563588227349</v>
      </c>
      <c r="D23" s="6">
        <f t="shared" si="11"/>
        <v>0.15789281794113674</v>
      </c>
      <c r="F23" s="6">
        <f t="shared" si="26"/>
        <v>15</v>
      </c>
      <c r="G23" s="6">
        <f t="shared" si="27"/>
        <v>0.3</v>
      </c>
      <c r="H23" s="6">
        <f t="shared" si="28"/>
        <v>1.3917366766482593</v>
      </c>
      <c r="I23" s="6">
        <f t="shared" si="29"/>
        <v>3.3834733532965185E-2</v>
      </c>
      <c r="K23" s="6">
        <f t="shared" si="38"/>
        <v>15</v>
      </c>
      <c r="L23" s="6">
        <f t="shared" si="39"/>
        <v>0.15</v>
      </c>
      <c r="M23" s="6">
        <f t="shared" si="40"/>
        <v>1.1719379107399972</v>
      </c>
      <c r="N23" s="6">
        <f t="shared" si="41"/>
        <v>1.3219379107399971E-2</v>
      </c>
      <c r="P23" s="6">
        <f t="shared" si="30"/>
        <v>15</v>
      </c>
      <c r="Q23" s="6">
        <f t="shared" si="31"/>
        <v>0.75000000000000011</v>
      </c>
      <c r="R23" s="6">
        <f t="shared" si="32"/>
        <v>2.4839998745804617</v>
      </c>
      <c r="S23" s="6">
        <f t="shared" si="33"/>
        <v>0.16169999372902311</v>
      </c>
      <c r="T23" s="6">
        <f t="shared" si="34"/>
        <v>0.16699249357224866</v>
      </c>
      <c r="U23" s="6">
        <f t="shared" si="35"/>
        <v>0.1671248060683293</v>
      </c>
      <c r="V23" s="6">
        <f t="shared" si="36"/>
        <v>0.17255623403243958</v>
      </c>
      <c r="W23" s="17"/>
      <c r="X23" s="6">
        <f t="shared" si="23"/>
        <v>15</v>
      </c>
      <c r="Y23" s="6">
        <f t="shared" si="24"/>
        <v>0.15</v>
      </c>
      <c r="Z23" s="6">
        <f t="shared" si="37"/>
        <v>1.1736684854277613</v>
      </c>
      <c r="AA23" s="6">
        <f t="shared" si="25"/>
        <v>1.3236684854277612E-2</v>
      </c>
      <c r="AB23" s="6">
        <f t="shared" si="3"/>
        <v>1.3352868278549002E-2</v>
      </c>
      <c r="AC23" s="6">
        <f t="shared" si="4"/>
        <v>1.3353449195670358E-2</v>
      </c>
      <c r="AD23" s="6">
        <f t="shared" si="5"/>
        <v>1.3470219346234316E-2</v>
      </c>
      <c r="AE23" s="17"/>
      <c r="AF23" s="18">
        <f t="shared" si="54"/>
        <v>1.3236684854277612</v>
      </c>
      <c r="AG23" s="6">
        <f t="shared" si="55"/>
        <v>1.1736684853503119</v>
      </c>
      <c r="AH23" s="7">
        <f t="shared" si="56"/>
        <v>-7.7449380242455845E-11</v>
      </c>
      <c r="AJ23" s="7">
        <f t="shared" si="42"/>
        <v>1.1736684854358055</v>
      </c>
      <c r="AK23" s="7">
        <f t="shared" si="43"/>
        <v>1.3236684854358043</v>
      </c>
      <c r="AL23" s="7">
        <f t="shared" si="57"/>
        <v>1.1736684853583561</v>
      </c>
      <c r="AM23" s="7">
        <f t="shared" si="44"/>
        <v>1.323668485358356</v>
      </c>
      <c r="AN23" s="7">
        <f t="shared" si="45"/>
        <v>1.1736684854355151</v>
      </c>
      <c r="AO23" s="7">
        <f t="shared" si="46"/>
        <v>-6.574163435857372E-11</v>
      </c>
      <c r="AP23" s="7">
        <f t="shared" si="47"/>
        <v>1.323668485435515</v>
      </c>
      <c r="AQ23" s="7">
        <f t="shared" si="48"/>
        <v>1.1736684854358044</v>
      </c>
      <c r="AR23" s="7">
        <f t="shared" si="49"/>
        <v>-2.4646951146678475E-13</v>
      </c>
      <c r="AS23" s="7">
        <f t="shared" si="50"/>
        <v>1.3236684854358043</v>
      </c>
      <c r="AT23" s="7">
        <f t="shared" si="51"/>
        <v>1.1736684854358055</v>
      </c>
      <c r="AU23" s="7">
        <f t="shared" si="52"/>
        <v>-9.9920072216264089E-16</v>
      </c>
      <c r="AV23" s="7">
        <f t="shared" si="53"/>
        <v>1.3236684854358043</v>
      </c>
    </row>
    <row r="24" spans="1:48" x14ac:dyDescent="0.25">
      <c r="A24" s="6">
        <f t="shared" si="8"/>
        <v>16</v>
      </c>
      <c r="B24" s="6">
        <f t="shared" si="9"/>
        <v>0.80000000000000016</v>
      </c>
      <c r="C24" s="6">
        <f t="shared" si="10"/>
        <v>2.5657491767638714</v>
      </c>
      <c r="D24" s="6">
        <f t="shared" si="11"/>
        <v>0.1682874588381936</v>
      </c>
      <c r="F24" s="6">
        <f t="shared" si="26"/>
        <v>16</v>
      </c>
      <c r="G24" s="6">
        <f t="shared" si="27"/>
        <v>0.32</v>
      </c>
      <c r="H24" s="6">
        <f t="shared" si="28"/>
        <v>1.4255714101812245</v>
      </c>
      <c r="I24" s="6">
        <f t="shared" si="29"/>
        <v>3.4911428203624494E-2</v>
      </c>
      <c r="K24" s="6">
        <f t="shared" si="38"/>
        <v>16</v>
      </c>
      <c r="L24" s="6">
        <f t="shared" si="39"/>
        <v>0.16</v>
      </c>
      <c r="M24" s="6">
        <f t="shared" si="40"/>
        <v>1.1851572898473972</v>
      </c>
      <c r="N24" s="6">
        <f t="shared" si="41"/>
        <v>1.3451572898473971E-2</v>
      </c>
      <c r="P24" s="6">
        <f t="shared" si="30"/>
        <v>16</v>
      </c>
      <c r="Q24" s="6">
        <f t="shared" si="31"/>
        <v>0.80000000000000016</v>
      </c>
      <c r="R24" s="6">
        <f t="shared" si="32"/>
        <v>2.6510816790875649</v>
      </c>
      <c r="S24" s="6">
        <f t="shared" si="33"/>
        <v>0.17255408395437827</v>
      </c>
      <c r="T24" s="6">
        <f t="shared" si="34"/>
        <v>0.17811793605323772</v>
      </c>
      <c r="U24" s="6">
        <f t="shared" si="35"/>
        <v>0.17825703235570922</v>
      </c>
      <c r="V24" s="6">
        <f t="shared" si="36"/>
        <v>0.1839669355721637</v>
      </c>
      <c r="W24" s="17"/>
      <c r="X24" s="6">
        <f t="shared" si="23"/>
        <v>16</v>
      </c>
      <c r="Y24" s="6">
        <f t="shared" si="24"/>
        <v>0.16</v>
      </c>
      <c r="Z24" s="6">
        <f t="shared" si="37"/>
        <v>1.1870217419525864</v>
      </c>
      <c r="AA24" s="6">
        <f t="shared" si="25"/>
        <v>1.3470217419525863E-2</v>
      </c>
      <c r="AB24" s="6">
        <f t="shared" si="3"/>
        <v>1.3587568506623493E-2</v>
      </c>
      <c r="AC24" s="6">
        <f t="shared" si="4"/>
        <v>1.3588155262058981E-2</v>
      </c>
      <c r="AD24" s="6">
        <f t="shared" si="5"/>
        <v>1.3706098972146452E-2</v>
      </c>
      <c r="AE24" s="17"/>
      <c r="AF24" s="18">
        <f t="shared" si="54"/>
        <v>1.3470217419525863</v>
      </c>
      <c r="AG24" s="6">
        <f t="shared" si="55"/>
        <v>1.1870217418743585</v>
      </c>
      <c r="AH24" s="7">
        <f t="shared" si="56"/>
        <v>-7.8227868627323005E-11</v>
      </c>
      <c r="AJ24" s="7">
        <f t="shared" si="42"/>
        <v>1.1870217419607114</v>
      </c>
      <c r="AK24" s="7">
        <f t="shared" si="43"/>
        <v>1.3470217419607102</v>
      </c>
      <c r="AL24" s="7">
        <f t="shared" si="57"/>
        <v>1.1870217418824835</v>
      </c>
      <c r="AM24" s="7">
        <f t="shared" si="44"/>
        <v>1.3470217418824835</v>
      </c>
      <c r="AN24" s="7">
        <f t="shared" si="45"/>
        <v>1.1870217419604181</v>
      </c>
      <c r="AO24" s="7">
        <f t="shared" si="46"/>
        <v>-6.5655481051862807E-11</v>
      </c>
      <c r="AP24" s="7">
        <f t="shared" si="47"/>
        <v>1.347021741960418</v>
      </c>
      <c r="AQ24" s="7">
        <f t="shared" si="48"/>
        <v>1.1870217419607103</v>
      </c>
      <c r="AR24" s="7">
        <f t="shared" si="49"/>
        <v>-2.4613644455939721E-13</v>
      </c>
      <c r="AS24" s="7">
        <f t="shared" si="50"/>
        <v>1.3470217419607102</v>
      </c>
      <c r="AT24" s="7">
        <f t="shared" si="51"/>
        <v>1.1870217419607114</v>
      </c>
      <c r="AU24" s="7">
        <f t="shared" si="52"/>
        <v>-8.8817841970012523E-16</v>
      </c>
      <c r="AV24" s="7">
        <f t="shared" si="53"/>
        <v>1.3470217419607102</v>
      </c>
    </row>
    <row r="25" spans="1:48" x14ac:dyDescent="0.25">
      <c r="A25" s="6">
        <f>A24+1</f>
        <v>17</v>
      </c>
      <c r="B25" s="6">
        <f>B24+D$5</f>
        <v>0.8500000000000002</v>
      </c>
      <c r="C25" s="6">
        <f t="shared" si="10"/>
        <v>2.7340366356020649</v>
      </c>
      <c r="D25" s="6">
        <f t="shared" si="11"/>
        <v>0.17920183178010327</v>
      </c>
      <c r="F25" s="6">
        <f t="shared" si="26"/>
        <v>17</v>
      </c>
      <c r="G25" s="6">
        <f t="shared" si="27"/>
        <v>0.34</v>
      </c>
      <c r="H25" s="6">
        <f t="shared" si="28"/>
        <v>1.4604828383848489</v>
      </c>
      <c r="I25" s="6">
        <f t="shared" si="29"/>
        <v>3.6009656767696983E-2</v>
      </c>
      <c r="K25" s="6">
        <f t="shared" si="38"/>
        <v>17</v>
      </c>
      <c r="L25" s="6">
        <f t="shared" si="39"/>
        <v>0.17</v>
      </c>
      <c r="M25" s="6">
        <f t="shared" si="40"/>
        <v>1.1986088627458711</v>
      </c>
      <c r="N25" s="6">
        <f t="shared" si="41"/>
        <v>1.3686088627458711E-2</v>
      </c>
      <c r="P25" s="6">
        <f t="shared" si="30"/>
        <v>17</v>
      </c>
      <c r="Q25" s="6">
        <f t="shared" si="31"/>
        <v>0.8500000000000002</v>
      </c>
      <c r="R25" s="6">
        <f t="shared" si="32"/>
        <v>2.829293505144971</v>
      </c>
      <c r="S25" s="6">
        <f t="shared" si="33"/>
        <v>0.18396467525724858</v>
      </c>
      <c r="T25" s="6">
        <f t="shared" si="34"/>
        <v>0.18981379213867977</v>
      </c>
      <c r="U25" s="6">
        <f t="shared" si="35"/>
        <v>0.18996002006071558</v>
      </c>
      <c r="V25" s="6">
        <f t="shared" si="36"/>
        <v>0.19596267626028435</v>
      </c>
      <c r="W25" s="17"/>
      <c r="X25" s="6">
        <f t="shared" si="23"/>
        <v>17</v>
      </c>
      <c r="Y25" s="6">
        <f t="shared" si="24"/>
        <v>0.17</v>
      </c>
      <c r="Z25" s="6">
        <f t="shared" si="37"/>
        <v>1.2006097026074258</v>
      </c>
      <c r="AA25" s="6">
        <f t="shared" si="25"/>
        <v>1.3706097026074258E-2</v>
      </c>
      <c r="AB25" s="6">
        <f t="shared" si="3"/>
        <v>1.382462751120463E-2</v>
      </c>
      <c r="AC25" s="6">
        <f t="shared" si="4"/>
        <v>1.3825220163630284E-2</v>
      </c>
      <c r="AD25" s="6">
        <f t="shared" si="5"/>
        <v>1.394434922771056E-2</v>
      </c>
      <c r="AE25" s="17"/>
      <c r="AF25" s="18">
        <f t="shared" si="54"/>
        <v>1.3706097026074258</v>
      </c>
      <c r="AG25" s="6">
        <f t="shared" si="55"/>
        <v>1.2006097025284119</v>
      </c>
      <c r="AH25" s="7">
        <f t="shared" si="56"/>
        <v>-7.9013906528757616E-11</v>
      </c>
      <c r="AJ25" s="7">
        <f t="shared" si="42"/>
        <v>1.2006097026156326</v>
      </c>
      <c r="AK25" s="7">
        <f t="shared" si="43"/>
        <v>1.3706097026156314</v>
      </c>
      <c r="AL25" s="7">
        <f t="shared" si="57"/>
        <v>1.2006097025366187</v>
      </c>
      <c r="AM25" s="7">
        <f t="shared" si="44"/>
        <v>1.3706097025366186</v>
      </c>
      <c r="AN25" s="7">
        <f t="shared" si="45"/>
        <v>1.2006097026153364</v>
      </c>
      <c r="AO25" s="7">
        <f t="shared" si="46"/>
        <v>-6.5564775830750932E-11</v>
      </c>
      <c r="AP25" s="7">
        <f t="shared" si="47"/>
        <v>1.3706097026153363</v>
      </c>
      <c r="AQ25" s="7">
        <f t="shared" si="48"/>
        <v>1.2006097026156315</v>
      </c>
      <c r="AR25" s="7">
        <f t="shared" si="49"/>
        <v>-2.4580337765200966E-13</v>
      </c>
      <c r="AS25" s="7">
        <f t="shared" si="50"/>
        <v>1.3706097026156314</v>
      </c>
      <c r="AT25" s="7">
        <f t="shared" si="51"/>
        <v>1.2006097026156326</v>
      </c>
      <c r="AU25" s="7">
        <f t="shared" si="52"/>
        <v>-8.8817841970012523E-16</v>
      </c>
      <c r="AV25" s="7">
        <f t="shared" si="53"/>
        <v>1.3706097026156314</v>
      </c>
    </row>
    <row r="26" spans="1:48" x14ac:dyDescent="0.25">
      <c r="A26" s="6">
        <f t="shared" ref="A26:A32" si="58">A25+1</f>
        <v>18</v>
      </c>
      <c r="B26" s="6">
        <f t="shared" ref="B26:B32" si="59">B25+D$5</f>
        <v>0.90000000000000024</v>
      </c>
      <c r="C26" s="6">
        <f t="shared" si="10"/>
        <v>2.9132384673821683</v>
      </c>
      <c r="D26" s="6">
        <f t="shared" si="11"/>
        <v>0.19066192336910845</v>
      </c>
      <c r="F26" s="6">
        <f t="shared" si="26"/>
        <v>18</v>
      </c>
      <c r="G26" s="6">
        <f t="shared" si="27"/>
        <v>0.36000000000000004</v>
      </c>
      <c r="H26" s="6">
        <f t="shared" si="28"/>
        <v>1.496492495152546</v>
      </c>
      <c r="I26" s="6">
        <f t="shared" si="29"/>
        <v>3.7129849903050925E-2</v>
      </c>
      <c r="K26" s="6">
        <f t="shared" si="38"/>
        <v>18</v>
      </c>
      <c r="L26" s="6">
        <f t="shared" si="39"/>
        <v>0.18000000000000002</v>
      </c>
      <c r="M26" s="6">
        <f t="shared" si="40"/>
        <v>1.2122949513733299</v>
      </c>
      <c r="N26" s="6">
        <f t="shared" si="41"/>
        <v>1.3922949513733298E-2</v>
      </c>
      <c r="P26" s="6">
        <f t="shared" si="30"/>
        <v>18</v>
      </c>
      <c r="Q26" s="6">
        <f t="shared" si="31"/>
        <v>0.90000000000000024</v>
      </c>
      <c r="R26" s="6">
        <f t="shared" si="32"/>
        <v>3.0192060011310251</v>
      </c>
      <c r="S26" s="6">
        <f t="shared" si="33"/>
        <v>0.1959603000565513</v>
      </c>
      <c r="T26" s="6">
        <f t="shared" si="34"/>
        <v>0.20210930755796508</v>
      </c>
      <c r="U26" s="6">
        <f t="shared" si="35"/>
        <v>0.20226303274550039</v>
      </c>
      <c r="V26" s="6">
        <f t="shared" si="36"/>
        <v>0.2085734516938263</v>
      </c>
      <c r="W26" s="17"/>
      <c r="X26" s="6">
        <f t="shared" si="23"/>
        <v>18</v>
      </c>
      <c r="Y26" s="6">
        <f t="shared" si="24"/>
        <v>0.18000000000000002</v>
      </c>
      <c r="Z26" s="6">
        <f t="shared" si="37"/>
        <v>1.2144347262080015</v>
      </c>
      <c r="AA26" s="6">
        <f t="shared" si="25"/>
        <v>1.3944347262080015E-2</v>
      </c>
      <c r="AB26" s="6">
        <f t="shared" si="3"/>
        <v>1.4064068998390416E-2</v>
      </c>
      <c r="AC26" s="6">
        <f t="shared" si="4"/>
        <v>1.4064667607071969E-2</v>
      </c>
      <c r="AD26" s="6">
        <f t="shared" si="5"/>
        <v>1.4184993938150734E-2</v>
      </c>
      <c r="AE26" s="17"/>
      <c r="AF26" s="18">
        <f t="shared" si="54"/>
        <v>1.3944347262080015</v>
      </c>
      <c r="AG26" s="6">
        <f t="shared" si="55"/>
        <v>1.2144347261281936</v>
      </c>
      <c r="AH26" s="7">
        <f t="shared" si="56"/>
        <v>-7.9807938035969528E-11</v>
      </c>
      <c r="AJ26" s="7">
        <f t="shared" si="42"/>
        <v>1.2144347262162907</v>
      </c>
      <c r="AK26" s="7">
        <f t="shared" si="43"/>
        <v>1.3944347262162895</v>
      </c>
      <c r="AL26" s="7">
        <f t="shared" si="57"/>
        <v>1.2144347261364827</v>
      </c>
      <c r="AM26" s="7">
        <f t="shared" si="44"/>
        <v>1.3944347261364827</v>
      </c>
      <c r="AN26" s="7">
        <f t="shared" si="45"/>
        <v>1.2144347262159916</v>
      </c>
      <c r="AO26" s="7">
        <f t="shared" si="46"/>
        <v>-6.5469851762145481E-11</v>
      </c>
      <c r="AP26" s="7">
        <f t="shared" si="47"/>
        <v>1.3944347262159915</v>
      </c>
      <c r="AQ26" s="7">
        <f t="shared" si="48"/>
        <v>1.2144347262162896</v>
      </c>
      <c r="AR26" s="7">
        <f t="shared" si="49"/>
        <v>-2.453592884421596E-13</v>
      </c>
      <c r="AS26" s="7">
        <f t="shared" si="50"/>
        <v>1.3944347262162895</v>
      </c>
      <c r="AT26" s="7">
        <f t="shared" si="51"/>
        <v>1.2144347262162907</v>
      </c>
      <c r="AU26" s="7">
        <f t="shared" si="52"/>
        <v>-8.8817841970012523E-16</v>
      </c>
      <c r="AV26" s="7">
        <f t="shared" si="53"/>
        <v>1.3944347262162895</v>
      </c>
    </row>
    <row r="27" spans="1:48" x14ac:dyDescent="0.25">
      <c r="A27" s="6">
        <f t="shared" si="58"/>
        <v>19</v>
      </c>
      <c r="B27" s="6">
        <f t="shared" si="59"/>
        <v>0.95000000000000029</v>
      </c>
      <c r="C27" s="6">
        <f t="shared" si="10"/>
        <v>3.1039003907512766</v>
      </c>
      <c r="D27" s="6">
        <f t="shared" si="11"/>
        <v>0.20269501953756386</v>
      </c>
      <c r="F27" s="6">
        <f t="shared" si="26"/>
        <v>19</v>
      </c>
      <c r="G27" s="6">
        <f t="shared" si="27"/>
        <v>0.38000000000000006</v>
      </c>
      <c r="H27" s="6">
        <f t="shared" si="28"/>
        <v>1.533622345055597</v>
      </c>
      <c r="I27" s="6">
        <f t="shared" si="29"/>
        <v>3.8272446901111944E-2</v>
      </c>
      <c r="K27" s="6">
        <f t="shared" si="38"/>
        <v>19</v>
      </c>
      <c r="L27" s="6">
        <f t="shared" si="39"/>
        <v>0.19000000000000003</v>
      </c>
      <c r="M27" s="6">
        <f t="shared" si="40"/>
        <v>1.2262179008870633</v>
      </c>
      <c r="N27" s="6">
        <f t="shared" si="41"/>
        <v>1.4162179008870632E-2</v>
      </c>
      <c r="P27" s="6">
        <f t="shared" si="30"/>
        <v>19</v>
      </c>
      <c r="Q27" s="6">
        <f t="shared" si="31"/>
        <v>0.95000000000000029</v>
      </c>
      <c r="R27" s="6">
        <f t="shared" si="32"/>
        <v>3.2214190731905763</v>
      </c>
      <c r="S27" s="6">
        <f t="shared" si="33"/>
        <v>0.20857095365952882</v>
      </c>
      <c r="T27" s="6">
        <f t="shared" si="34"/>
        <v>0.21503522750101706</v>
      </c>
      <c r="U27" s="6">
        <f t="shared" si="35"/>
        <v>0.21519683434705428</v>
      </c>
      <c r="V27" s="6">
        <f t="shared" si="36"/>
        <v>0.22183079537688155</v>
      </c>
      <c r="W27" s="17"/>
      <c r="X27" s="6">
        <f t="shared" si="23"/>
        <v>19</v>
      </c>
      <c r="Y27" s="6">
        <f t="shared" si="24"/>
        <v>0.19000000000000003</v>
      </c>
      <c r="Z27" s="6">
        <f t="shared" si="37"/>
        <v>1.2284991952765274</v>
      </c>
      <c r="AA27" s="6">
        <f t="shared" si="25"/>
        <v>1.4184991952765274E-2</v>
      </c>
      <c r="AB27" s="6">
        <f t="shared" si="3"/>
        <v>1.4305916912529103E-2</v>
      </c>
      <c r="AC27" s="6">
        <f t="shared" si="4"/>
        <v>1.4306521537327921E-2</v>
      </c>
      <c r="AD27" s="6">
        <f t="shared" si="5"/>
        <v>1.4428057168138553E-2</v>
      </c>
      <c r="AE27" s="17"/>
      <c r="AF27" s="18">
        <f t="shared" si="54"/>
        <v>1.4184991952765273</v>
      </c>
      <c r="AG27" s="6">
        <f t="shared" si="55"/>
        <v>1.2284991951959172</v>
      </c>
      <c r="AH27" s="7">
        <f t="shared" si="56"/>
        <v>-8.0610185193563666E-11</v>
      </c>
      <c r="AJ27" s="7">
        <f t="shared" si="42"/>
        <v>1.2284991952848998</v>
      </c>
      <c r="AK27" s="7">
        <f t="shared" si="43"/>
        <v>1.4184991952848987</v>
      </c>
      <c r="AL27" s="7">
        <f t="shared" si="57"/>
        <v>1.2284991952042896</v>
      </c>
      <c r="AM27" s="7">
        <f t="shared" si="44"/>
        <v>1.4184991952042896</v>
      </c>
      <c r="AN27" s="7">
        <f t="shared" si="45"/>
        <v>1.2284991952845976</v>
      </c>
      <c r="AO27" s="7">
        <f t="shared" si="46"/>
        <v>-6.5370819868348917E-11</v>
      </c>
      <c r="AP27" s="7">
        <f t="shared" si="47"/>
        <v>1.4184991952845976</v>
      </c>
      <c r="AQ27" s="7">
        <f t="shared" si="48"/>
        <v>1.2284991952848987</v>
      </c>
      <c r="AR27" s="7">
        <f t="shared" si="49"/>
        <v>-2.4513724383723456E-13</v>
      </c>
      <c r="AS27" s="7">
        <f t="shared" si="50"/>
        <v>1.4184991952848987</v>
      </c>
      <c r="AT27" s="7">
        <f t="shared" si="51"/>
        <v>1.2284991952848998</v>
      </c>
      <c r="AU27" s="7">
        <f t="shared" si="52"/>
        <v>-8.8817841970012523E-16</v>
      </c>
      <c r="AV27" s="7">
        <f t="shared" si="53"/>
        <v>1.4184991952848987</v>
      </c>
    </row>
    <row r="28" spans="1:48" x14ac:dyDescent="0.25">
      <c r="A28" s="6">
        <f t="shared" si="58"/>
        <v>20</v>
      </c>
      <c r="B28" s="6">
        <f t="shared" si="59"/>
        <v>1.0000000000000002</v>
      </c>
      <c r="C28" s="6">
        <f t="shared" si="10"/>
        <v>3.3065954102888404</v>
      </c>
      <c r="D28" s="6">
        <f t="shared" si="11"/>
        <v>0.21532977051444205</v>
      </c>
      <c r="F28" s="6">
        <f t="shared" si="26"/>
        <v>20</v>
      </c>
      <c r="G28" s="6">
        <f t="shared" si="27"/>
        <v>0.40000000000000008</v>
      </c>
      <c r="H28" s="6">
        <f t="shared" si="28"/>
        <v>1.571894791956709</v>
      </c>
      <c r="I28" s="6">
        <f t="shared" si="29"/>
        <v>3.9437895839134186E-2</v>
      </c>
      <c r="K28" s="6">
        <f t="shared" si="38"/>
        <v>20</v>
      </c>
      <c r="L28" s="6">
        <f t="shared" si="39"/>
        <v>0.20000000000000004</v>
      </c>
      <c r="M28" s="6">
        <f t="shared" si="40"/>
        <v>1.2403800798959339</v>
      </c>
      <c r="N28" s="6">
        <f t="shared" si="41"/>
        <v>1.4403800798959339E-2</v>
      </c>
      <c r="P28" s="6">
        <f t="shared" si="30"/>
        <v>20</v>
      </c>
      <c r="Q28" s="6">
        <f t="shared" si="31"/>
        <v>1.0000000000000002</v>
      </c>
      <c r="R28" s="6">
        <f t="shared" si="32"/>
        <v>3.4365633853126685</v>
      </c>
      <c r="S28" s="6">
        <f t="shared" si="33"/>
        <v>0.22182816926563342</v>
      </c>
      <c r="T28" s="6">
        <f t="shared" si="34"/>
        <v>0.22862387349727428</v>
      </c>
      <c r="U28" s="6">
        <f t="shared" si="35"/>
        <v>0.22879376610306529</v>
      </c>
      <c r="V28" s="6">
        <f t="shared" si="36"/>
        <v>0.23576785757078672</v>
      </c>
      <c r="W28" s="17"/>
      <c r="X28" s="6">
        <f t="shared" si="23"/>
        <v>20</v>
      </c>
      <c r="Y28" s="6">
        <f t="shared" si="24"/>
        <v>0.20000000000000004</v>
      </c>
      <c r="Z28" s="6">
        <f t="shared" si="37"/>
        <v>1.2428055162799636</v>
      </c>
      <c r="AA28" s="6">
        <f t="shared" si="25"/>
        <v>1.4428055162799635E-2</v>
      </c>
      <c r="AB28" s="6">
        <f t="shared" si="3"/>
        <v>1.4550195438613635E-2</v>
      </c>
      <c r="AC28" s="6">
        <f t="shared" si="4"/>
        <v>1.4550806139992704E-2</v>
      </c>
      <c r="AD28" s="6">
        <f t="shared" si="5"/>
        <v>1.4673563224199562E-2</v>
      </c>
      <c r="AE28" s="17"/>
      <c r="AF28" s="18">
        <f t="shared" si="54"/>
        <v>1.4428055162799636</v>
      </c>
      <c r="AG28" s="6">
        <f t="shared" si="55"/>
        <v>1.2428055161985434</v>
      </c>
      <c r="AH28" s="7">
        <f t="shared" si="56"/>
        <v>-8.142020391233018E-11</v>
      </c>
      <c r="AJ28" s="7">
        <f t="shared" si="42"/>
        <v>1.2428055162884204</v>
      </c>
      <c r="AK28" s="7">
        <f t="shared" si="43"/>
        <v>1.4428055162884192</v>
      </c>
      <c r="AL28" s="7">
        <f t="shared" si="57"/>
        <v>1.242805516207</v>
      </c>
      <c r="AM28" s="7">
        <f t="shared" si="44"/>
        <v>1.4428055162069999</v>
      </c>
      <c r="AN28" s="7">
        <f t="shared" si="45"/>
        <v>1.2428055162881151</v>
      </c>
      <c r="AO28" s="7">
        <f t="shared" si="46"/>
        <v>-6.5267791171663703E-11</v>
      </c>
      <c r="AP28" s="7">
        <f t="shared" si="47"/>
        <v>1.442805516288115</v>
      </c>
      <c r="AQ28" s="7">
        <f t="shared" si="48"/>
        <v>1.2428055162884193</v>
      </c>
      <c r="AR28" s="7">
        <f t="shared" si="49"/>
        <v>-2.4480417692984702E-13</v>
      </c>
      <c r="AS28" s="7">
        <f t="shared" si="50"/>
        <v>1.4428055162884192</v>
      </c>
      <c r="AT28" s="7">
        <f t="shared" si="51"/>
        <v>1.2428055162884204</v>
      </c>
      <c r="AU28" s="7">
        <f t="shared" si="52"/>
        <v>-8.8817841970012523E-16</v>
      </c>
      <c r="AV28" s="7">
        <f t="shared" si="53"/>
        <v>1.4428055162884192</v>
      </c>
    </row>
    <row r="29" spans="1:48" x14ac:dyDescent="0.25">
      <c r="A29" s="6">
        <f t="shared" si="58"/>
        <v>21</v>
      </c>
      <c r="B29" s="6">
        <f t="shared" si="59"/>
        <v>1.0500000000000003</v>
      </c>
      <c r="C29" s="6">
        <f t="shared" si="10"/>
        <v>3.5219251808032825</v>
      </c>
      <c r="D29" s="6">
        <f t="shared" si="11"/>
        <v>0.22859625904016415</v>
      </c>
      <c r="F29" s="6">
        <f t="shared" si="26"/>
        <v>21</v>
      </c>
      <c r="G29" s="6">
        <f t="shared" si="27"/>
        <v>0.4200000000000001</v>
      </c>
      <c r="H29" s="6">
        <f t="shared" si="28"/>
        <v>1.6113326877958432</v>
      </c>
      <c r="I29" s="6">
        <f t="shared" si="29"/>
        <v>4.0626653755916869E-2</v>
      </c>
      <c r="K29" s="6">
        <f t="shared" si="38"/>
        <v>21</v>
      </c>
      <c r="L29" s="6">
        <f t="shared" si="39"/>
        <v>0.21000000000000005</v>
      </c>
      <c r="M29" s="6">
        <f t="shared" si="40"/>
        <v>1.2547838806948932</v>
      </c>
      <c r="N29" s="6">
        <f t="shared" si="41"/>
        <v>1.4647838806948933E-2</v>
      </c>
      <c r="P29" s="6">
        <f t="shared" si="30"/>
        <v>21</v>
      </c>
      <c r="Q29" s="6">
        <f t="shared" si="31"/>
        <v>1.0500000000000003</v>
      </c>
      <c r="R29" s="6">
        <f t="shared" si="32"/>
        <v>3.6653019363188517</v>
      </c>
      <c r="S29" s="6">
        <f t="shared" si="33"/>
        <v>0.2357650968159426</v>
      </c>
      <c r="T29" s="6">
        <f t="shared" si="34"/>
        <v>0.2429092242363412</v>
      </c>
      <c r="U29" s="6">
        <f t="shared" si="35"/>
        <v>0.24308782742185114</v>
      </c>
      <c r="V29" s="6">
        <f t="shared" si="36"/>
        <v>0.25041948818703513</v>
      </c>
      <c r="W29" s="17"/>
      <c r="X29" s="6">
        <f t="shared" si="23"/>
        <v>21</v>
      </c>
      <c r="Y29" s="6">
        <f t="shared" si="24"/>
        <v>0.21000000000000005</v>
      </c>
      <c r="Z29" s="6">
        <f t="shared" si="37"/>
        <v>1.2573561198706655</v>
      </c>
      <c r="AA29" s="6">
        <f t="shared" si="25"/>
        <v>1.4673561198706655E-2</v>
      </c>
      <c r="AB29" s="6">
        <f t="shared" si="3"/>
        <v>1.479692900470019E-2</v>
      </c>
      <c r="AC29" s="6">
        <f t="shared" si="4"/>
        <v>1.4797545843730157E-2</v>
      </c>
      <c r="AD29" s="6">
        <f t="shared" si="5"/>
        <v>1.4921536657143956E-2</v>
      </c>
      <c r="AE29" s="17"/>
      <c r="AF29" s="18">
        <f t="shared" si="54"/>
        <v>1.4673561198706655</v>
      </c>
      <c r="AG29" s="6">
        <f t="shared" si="55"/>
        <v>1.2573561197884269</v>
      </c>
      <c r="AH29" s="7">
        <f t="shared" si="56"/>
        <v>-8.2238660326083846E-11</v>
      </c>
      <c r="AJ29" s="7">
        <f t="shared" si="42"/>
        <v>1.2573561198792071</v>
      </c>
      <c r="AK29" s="7">
        <f t="shared" si="43"/>
        <v>1.467356119879206</v>
      </c>
      <c r="AL29" s="7">
        <f t="shared" si="57"/>
        <v>1.2573561197969687</v>
      </c>
      <c r="AM29" s="7">
        <f t="shared" si="44"/>
        <v>1.4673561197969687</v>
      </c>
      <c r="AN29" s="7">
        <f t="shared" si="45"/>
        <v>1.2573561198788987</v>
      </c>
      <c r="AO29" s="7">
        <f t="shared" si="46"/>
        <v>-6.5160543627484913E-11</v>
      </c>
      <c r="AP29" s="7">
        <f t="shared" si="47"/>
        <v>1.4673561198788987</v>
      </c>
      <c r="AQ29" s="7">
        <f t="shared" si="48"/>
        <v>1.257356119879206</v>
      </c>
      <c r="AR29" s="7">
        <f t="shared" si="49"/>
        <v>-2.4436008771999695E-13</v>
      </c>
      <c r="AS29" s="7">
        <f t="shared" si="50"/>
        <v>1.467356119879206</v>
      </c>
      <c r="AT29" s="7">
        <f t="shared" si="51"/>
        <v>1.2573561198792071</v>
      </c>
      <c r="AU29" s="7">
        <f t="shared" si="52"/>
        <v>-8.8817841970012523E-16</v>
      </c>
      <c r="AV29" s="7">
        <f t="shared" si="53"/>
        <v>1.467356119879206</v>
      </c>
    </row>
    <row r="30" spans="1:48" x14ac:dyDescent="0.25">
      <c r="A30" s="6">
        <f t="shared" si="58"/>
        <v>22</v>
      </c>
      <c r="B30" s="6">
        <f t="shared" si="59"/>
        <v>1.1000000000000003</v>
      </c>
      <c r="C30" s="6">
        <f t="shared" si="10"/>
        <v>3.7505214398434465</v>
      </c>
      <c r="D30" s="6">
        <f t="shared" si="11"/>
        <v>0.24252607199217235</v>
      </c>
      <c r="F30" s="6">
        <f t="shared" si="26"/>
        <v>22</v>
      </c>
      <c r="G30" s="6">
        <f t="shared" si="27"/>
        <v>0.44000000000000011</v>
      </c>
      <c r="H30" s="6">
        <f t="shared" si="28"/>
        <v>1.6519593415517599</v>
      </c>
      <c r="I30" s="6">
        <f t="shared" si="29"/>
        <v>4.1839186831035199E-2</v>
      </c>
      <c r="K30" s="6">
        <f t="shared" si="38"/>
        <v>22</v>
      </c>
      <c r="L30" s="6">
        <f t="shared" si="39"/>
        <v>0.22000000000000006</v>
      </c>
      <c r="M30" s="6">
        <f t="shared" si="40"/>
        <v>1.2694317195018421</v>
      </c>
      <c r="N30" s="6">
        <f t="shared" si="41"/>
        <v>1.489431719501842E-2</v>
      </c>
      <c r="P30" s="6">
        <f t="shared" si="30"/>
        <v>22</v>
      </c>
      <c r="Q30" s="6">
        <f t="shared" si="31"/>
        <v>1.1000000000000003</v>
      </c>
      <c r="R30" s="6">
        <f t="shared" si="32"/>
        <v>3.908331717705412</v>
      </c>
      <c r="S30" s="6">
        <f t="shared" si="33"/>
        <v>0.25041658588527066</v>
      </c>
      <c r="T30" s="6">
        <f t="shared" si="34"/>
        <v>0.25792700053240236</v>
      </c>
      <c r="U30" s="6">
        <f t="shared" si="35"/>
        <v>0.25811476089858071</v>
      </c>
      <c r="V30" s="6">
        <f t="shared" si="36"/>
        <v>0.26582232393019967</v>
      </c>
      <c r="W30" s="17"/>
      <c r="X30" s="6">
        <f t="shared" si="23"/>
        <v>22</v>
      </c>
      <c r="Y30" s="6">
        <f t="shared" si="24"/>
        <v>0.22000000000000006</v>
      </c>
      <c r="Z30" s="6">
        <f t="shared" si="37"/>
        <v>1.2721534611294507</v>
      </c>
      <c r="AA30" s="6">
        <f t="shared" si="25"/>
        <v>1.4921534611294507E-2</v>
      </c>
      <c r="AB30" s="6">
        <f t="shared" si="3"/>
        <v>1.504614228435098E-2</v>
      </c>
      <c r="AC30" s="6">
        <f t="shared" si="4"/>
        <v>1.5046765322716262E-2</v>
      </c>
      <c r="AD30" s="6">
        <f t="shared" si="5"/>
        <v>1.5172002264521669E-2</v>
      </c>
      <c r="AE30" s="17"/>
      <c r="AF30" s="18">
        <f t="shared" si="54"/>
        <v>1.4921534611294507</v>
      </c>
      <c r="AG30" s="6">
        <f t="shared" si="55"/>
        <v>1.2721534610463856</v>
      </c>
      <c r="AH30" s="7">
        <f t="shared" si="56"/>
        <v>-8.3065110345614812E-11</v>
      </c>
      <c r="AJ30" s="7">
        <f t="shared" si="42"/>
        <v>1.2721534611380783</v>
      </c>
      <c r="AK30" s="7">
        <f t="shared" si="43"/>
        <v>1.4921534611380771</v>
      </c>
      <c r="AL30" s="7">
        <f t="shared" si="57"/>
        <v>1.2721534610550131</v>
      </c>
      <c r="AM30" s="7">
        <f t="shared" si="44"/>
        <v>1.4921534610550131</v>
      </c>
      <c r="AN30" s="7">
        <f t="shared" si="45"/>
        <v>1.2721534611377667</v>
      </c>
      <c r="AO30" s="7">
        <f t="shared" si="46"/>
        <v>-6.5049965414232247E-11</v>
      </c>
      <c r="AP30" s="7">
        <f t="shared" si="47"/>
        <v>1.4921534611377667</v>
      </c>
      <c r="AQ30" s="7">
        <f t="shared" si="48"/>
        <v>1.2721534611380771</v>
      </c>
      <c r="AR30" s="7">
        <f t="shared" si="49"/>
        <v>-2.4402702081260941E-13</v>
      </c>
      <c r="AS30" s="7">
        <f t="shared" si="50"/>
        <v>1.4921534611380771</v>
      </c>
      <c r="AT30" s="7">
        <f t="shared" si="51"/>
        <v>1.2721534611380783</v>
      </c>
      <c r="AU30" s="7">
        <f t="shared" si="52"/>
        <v>-8.8817841970012523E-16</v>
      </c>
      <c r="AV30" s="7">
        <f t="shared" si="53"/>
        <v>1.4921534611380771</v>
      </c>
    </row>
    <row r="31" spans="1:48" x14ac:dyDescent="0.25">
      <c r="A31" s="6">
        <f t="shared" si="58"/>
        <v>23</v>
      </c>
      <c r="B31" s="6">
        <f t="shared" si="59"/>
        <v>1.1500000000000004</v>
      </c>
      <c r="C31" s="6">
        <f t="shared" si="10"/>
        <v>3.993047511835619</v>
      </c>
      <c r="D31" s="6">
        <f t="shared" si="11"/>
        <v>0.257152375591781</v>
      </c>
      <c r="F31" s="6">
        <f t="shared" si="26"/>
        <v>23</v>
      </c>
      <c r="G31" s="6">
        <f t="shared" si="27"/>
        <v>0.46000000000000013</v>
      </c>
      <c r="H31" s="6">
        <f t="shared" si="28"/>
        <v>1.6937985283827952</v>
      </c>
      <c r="I31" s="6">
        <f t="shared" si="29"/>
        <v>4.3075970567655907E-2</v>
      </c>
      <c r="K31" s="6">
        <f t="shared" si="38"/>
        <v>23</v>
      </c>
      <c r="L31" s="6">
        <f t="shared" si="39"/>
        <v>0.23000000000000007</v>
      </c>
      <c r="M31" s="6">
        <f t="shared" si="40"/>
        <v>1.2843260366968605</v>
      </c>
      <c r="N31" s="6">
        <f t="shared" si="41"/>
        <v>1.5143260366968605E-2</v>
      </c>
      <c r="P31" s="6">
        <f t="shared" si="30"/>
        <v>23</v>
      </c>
      <c r="Q31" s="6">
        <f t="shared" si="31"/>
        <v>1.1500000000000004</v>
      </c>
      <c r="R31" s="6">
        <f t="shared" si="32"/>
        <v>4.1663854564849849</v>
      </c>
      <c r="S31" s="6">
        <f t="shared" si="33"/>
        <v>0.26581927282424928</v>
      </c>
      <c r="T31" s="6">
        <f t="shared" si="34"/>
        <v>0.27371475464485551</v>
      </c>
      <c r="U31" s="6">
        <f t="shared" si="35"/>
        <v>0.27391214169037065</v>
      </c>
      <c r="V31" s="6">
        <f t="shared" si="36"/>
        <v>0.28201487990876778</v>
      </c>
      <c r="W31" s="17"/>
      <c r="X31" s="6">
        <f t="shared" si="23"/>
        <v>23</v>
      </c>
      <c r="Y31" s="6">
        <f t="shared" si="24"/>
        <v>0.23000000000000007</v>
      </c>
      <c r="Z31" s="6">
        <f t="shared" si="37"/>
        <v>1.2872000198111091</v>
      </c>
      <c r="AA31" s="6">
        <f t="shared" si="25"/>
        <v>1.5172000198111091E-2</v>
      </c>
      <c r="AB31" s="6">
        <f t="shared" si="3"/>
        <v>1.5297860199101648E-2</v>
      </c>
      <c r="AC31" s="6">
        <f t="shared" si="4"/>
        <v>1.52984894991066E-2</v>
      </c>
      <c r="AD31" s="6">
        <f t="shared" si="5"/>
        <v>1.5424985093102157E-2</v>
      </c>
      <c r="AE31" s="17"/>
      <c r="AF31" s="18">
        <f t="shared" si="54"/>
        <v>1.5172000198111091</v>
      </c>
      <c r="AG31" s="6">
        <f t="shared" si="55"/>
        <v>1.2872000197272093</v>
      </c>
      <c r="AH31" s="7">
        <f t="shared" si="56"/>
        <v>-8.3899776015528005E-11</v>
      </c>
      <c r="AJ31" s="7">
        <f t="shared" si="42"/>
        <v>1.2872000198198232</v>
      </c>
      <c r="AK31" s="7">
        <f t="shared" si="43"/>
        <v>1.5172000198198221</v>
      </c>
      <c r="AL31" s="7">
        <f t="shared" si="57"/>
        <v>1.2872000197359235</v>
      </c>
      <c r="AM31" s="7">
        <f t="shared" si="44"/>
        <v>1.5172000197359234</v>
      </c>
      <c r="AN31" s="7">
        <f t="shared" si="45"/>
        <v>1.2872000198195086</v>
      </c>
      <c r="AO31" s="7">
        <f t="shared" si="46"/>
        <v>-6.4935612442695856E-11</v>
      </c>
      <c r="AP31" s="7">
        <f t="shared" si="47"/>
        <v>1.5172000198195086</v>
      </c>
      <c r="AQ31" s="7">
        <f t="shared" si="48"/>
        <v>1.2872000198198221</v>
      </c>
      <c r="AR31" s="7">
        <f t="shared" si="49"/>
        <v>-2.4358293160275934E-13</v>
      </c>
      <c r="AS31" s="7">
        <f t="shared" si="50"/>
        <v>1.5172000198198221</v>
      </c>
      <c r="AT31" s="7">
        <f t="shared" si="51"/>
        <v>1.2872000198198232</v>
      </c>
      <c r="AU31" s="7">
        <f t="shared" si="52"/>
        <v>-8.8817841970012523E-16</v>
      </c>
      <c r="AV31" s="7">
        <f t="shared" si="53"/>
        <v>1.5172000198198221</v>
      </c>
    </row>
    <row r="32" spans="1:48" x14ac:dyDescent="0.25">
      <c r="A32" s="6">
        <f t="shared" si="58"/>
        <v>24</v>
      </c>
      <c r="B32" s="6">
        <f t="shared" si="59"/>
        <v>1.2000000000000004</v>
      </c>
      <c r="C32" s="8">
        <f t="shared" si="10"/>
        <v>4.2501998874274003</v>
      </c>
      <c r="D32" s="7"/>
      <c r="F32" s="6">
        <f t="shared" si="26"/>
        <v>24</v>
      </c>
      <c r="G32" s="6">
        <f t="shared" si="27"/>
        <v>0.48000000000000015</v>
      </c>
      <c r="H32" s="6">
        <f t="shared" si="28"/>
        <v>1.7368744989504512</v>
      </c>
      <c r="I32" s="6">
        <f t="shared" si="29"/>
        <v>4.4337489979009027E-2</v>
      </c>
      <c r="K32" s="6">
        <f t="shared" si="38"/>
        <v>24</v>
      </c>
      <c r="L32" s="6">
        <f t="shared" si="39"/>
        <v>0.24000000000000007</v>
      </c>
      <c r="M32" s="6">
        <f t="shared" si="40"/>
        <v>1.2994692970638291</v>
      </c>
      <c r="N32" s="6">
        <f t="shared" si="41"/>
        <v>1.5394692970638292E-2</v>
      </c>
      <c r="P32" s="6">
        <f t="shared" si="30"/>
        <v>24</v>
      </c>
      <c r="Q32" s="6">
        <f t="shared" si="31"/>
        <v>1.2000000000000004</v>
      </c>
      <c r="R32" s="8">
        <f t="shared" si="32"/>
        <v>4.4402334473855634</v>
      </c>
      <c r="S32" s="6">
        <f t="shared" si="33"/>
        <v>0.28201167236927821</v>
      </c>
      <c r="T32" s="6">
        <f t="shared" si="34"/>
        <v>0.29031196417851013</v>
      </c>
      <c r="U32" s="6">
        <f t="shared" si="35"/>
        <v>0.29051947147374096</v>
      </c>
      <c r="V32" s="6">
        <f t="shared" si="36"/>
        <v>0.29903764594296522</v>
      </c>
      <c r="W32" s="17"/>
      <c r="X32" s="6">
        <f t="shared" si="23"/>
        <v>24</v>
      </c>
      <c r="Y32" s="6">
        <f t="shared" si="24"/>
        <v>0.24000000000000007</v>
      </c>
      <c r="Z32" s="18">
        <f t="shared" si="37"/>
        <v>1.3024983005923807</v>
      </c>
      <c r="AA32" s="6">
        <f t="shared" si="25"/>
        <v>1.5424983005923808E-2</v>
      </c>
      <c r="AB32" s="6">
        <f t="shared" si="3"/>
        <v>1.5552107920953427E-2</v>
      </c>
      <c r="AC32" s="6">
        <f t="shared" si="4"/>
        <v>1.5552743545528576E-2</v>
      </c>
      <c r="AD32" s="6">
        <f t="shared" si="5"/>
        <v>1.5680510441379091E-2</v>
      </c>
      <c r="AE32" s="17"/>
      <c r="AF32" s="18">
        <f t="shared" si="54"/>
        <v>1.5424983005923807</v>
      </c>
      <c r="AG32" s="6">
        <f t="shared" si="55"/>
        <v>1.3024983005076376</v>
      </c>
      <c r="AH32" s="7">
        <f t="shared" si="56"/>
        <v>-8.4743101425033274E-11</v>
      </c>
      <c r="AJ32" s="7">
        <f t="shared" si="42"/>
        <v>1.3024983006011825</v>
      </c>
      <c r="AK32" s="7">
        <f t="shared" si="43"/>
        <v>1.5424983006011812</v>
      </c>
      <c r="AL32" s="7">
        <f t="shared" si="57"/>
        <v>1.3024983005164392</v>
      </c>
      <c r="AM32" s="7">
        <f t="shared" si="44"/>
        <v>1.5424983005164392</v>
      </c>
      <c r="AN32" s="7">
        <f t="shared" si="45"/>
        <v>1.3024983006008646</v>
      </c>
      <c r="AO32" s="7">
        <f t="shared" si="46"/>
        <v>-6.4818039824388052E-11</v>
      </c>
      <c r="AP32" s="7">
        <f t="shared" si="47"/>
        <v>1.5424983006008646</v>
      </c>
      <c r="AQ32" s="7">
        <f t="shared" si="48"/>
        <v>1.3024983006011812</v>
      </c>
      <c r="AR32" s="7">
        <f t="shared" si="49"/>
        <v>-2.4313884239290928E-13</v>
      </c>
      <c r="AS32" s="7">
        <f t="shared" si="50"/>
        <v>1.5424983006011812</v>
      </c>
      <c r="AT32" s="7">
        <f t="shared" si="51"/>
        <v>1.3024983006011825</v>
      </c>
      <c r="AU32" s="7">
        <f t="shared" si="52"/>
        <v>-9.9920072216264089E-16</v>
      </c>
      <c r="AV32" s="7">
        <f t="shared" si="53"/>
        <v>1.5424983006011812</v>
      </c>
    </row>
    <row r="33" spans="1:48" x14ac:dyDescent="0.25">
      <c r="A33" s="1"/>
      <c r="B33" s="1"/>
      <c r="F33" s="6">
        <f t="shared" si="26"/>
        <v>25</v>
      </c>
      <c r="G33" s="6">
        <f t="shared" si="27"/>
        <v>0.50000000000000011</v>
      </c>
      <c r="H33" s="6">
        <f t="shared" si="28"/>
        <v>1.7812119889294602</v>
      </c>
      <c r="I33" s="6">
        <f t="shared" si="29"/>
        <v>4.5624239778589211E-2</v>
      </c>
      <c r="K33" s="6">
        <f t="shared" si="38"/>
        <v>25</v>
      </c>
      <c r="L33" s="6">
        <f t="shared" si="39"/>
        <v>0.25000000000000006</v>
      </c>
      <c r="M33" s="6">
        <f t="shared" si="40"/>
        <v>1.3148639900344674</v>
      </c>
      <c r="N33" s="6">
        <f t="shared" si="41"/>
        <v>1.5648639900344673E-2</v>
      </c>
      <c r="X33" s="6">
        <f t="shared" si="23"/>
        <v>25</v>
      </c>
      <c r="Y33" s="6">
        <f t="shared" ref="Y33:Y96" si="60">Y32+AA$5</f>
        <v>0.25000000000000006</v>
      </c>
      <c r="Z33" s="18">
        <f t="shared" ref="Z33:Z96" si="61">Z32+(AA32+2*AB32+2*AC32+AD32)/6</f>
        <v>1.3180508333224252</v>
      </c>
      <c r="AA33" s="6">
        <f t="shared" ref="AA33:AA96" si="62">AA$5*(Y33+Z33)</f>
        <v>1.5680508333224253E-2</v>
      </c>
      <c r="AB33" s="6">
        <f t="shared" ref="AB33:AB96" si="63">AA$5*((Y33+AA$5/2)+(Z33+AA33/2))</f>
        <v>1.5808910874890374E-2</v>
      </c>
      <c r="AC33" s="6">
        <f t="shared" ref="AC33:AC96" si="64">AA$5*((Y33+AA$5/2)+(Z33+AB33/2))</f>
        <v>1.5809552887598707E-2</v>
      </c>
      <c r="AD33" s="6">
        <f t="shared" ref="AD33:AD96" si="65">AA$5*((Y33+AA$5)+(Z33+AC33))</f>
        <v>1.5938603862100241E-2</v>
      </c>
      <c r="AE33" s="17"/>
      <c r="AF33" s="18">
        <f t="shared" si="54"/>
        <v>1.5680508333224252</v>
      </c>
      <c r="AG33" s="6">
        <f t="shared" si="55"/>
        <v>1.3180508332368304</v>
      </c>
      <c r="AH33" s="7">
        <f t="shared" si="56"/>
        <v>-8.5594864529525694E-11</v>
      </c>
      <c r="AJ33" s="7">
        <f t="shared" si="42"/>
        <v>1.3180508333313155</v>
      </c>
      <c r="AK33" s="7">
        <f t="shared" si="43"/>
        <v>1.5680508333313141</v>
      </c>
      <c r="AL33" s="7">
        <f t="shared" si="57"/>
        <v>1.3180508332457206</v>
      </c>
      <c r="AM33" s="7">
        <f t="shared" si="44"/>
        <v>1.5680508332457206</v>
      </c>
      <c r="AN33" s="7">
        <f t="shared" si="45"/>
        <v>1.3180508333309944</v>
      </c>
      <c r="AO33" s="7">
        <f t="shared" si="46"/>
        <v>-6.4696914492401447E-11</v>
      </c>
      <c r="AP33" s="7">
        <f t="shared" si="47"/>
        <v>1.5680508333309944</v>
      </c>
      <c r="AQ33" s="7">
        <f t="shared" si="48"/>
        <v>1.3180508333313141</v>
      </c>
      <c r="AR33" s="7">
        <f t="shared" si="49"/>
        <v>-2.425837308805967E-13</v>
      </c>
      <c r="AS33" s="7">
        <f t="shared" si="50"/>
        <v>1.5680508333313141</v>
      </c>
      <c r="AT33" s="7">
        <f t="shared" si="51"/>
        <v>1.3180508333313155</v>
      </c>
      <c r="AU33" s="7">
        <f t="shared" si="52"/>
        <v>-9.9920072216264089E-16</v>
      </c>
      <c r="AV33" s="7">
        <f t="shared" si="53"/>
        <v>1.5680508333313141</v>
      </c>
    </row>
    <row r="34" spans="1:48" x14ac:dyDescent="0.25">
      <c r="F34" s="6">
        <f t="shared" si="26"/>
        <v>26</v>
      </c>
      <c r="G34" s="6">
        <f t="shared" si="27"/>
        <v>0.52000000000000013</v>
      </c>
      <c r="H34" s="6">
        <f t="shared" si="28"/>
        <v>1.8268362287080495</v>
      </c>
      <c r="I34" s="6">
        <f t="shared" si="29"/>
        <v>4.6936724574160989E-2</v>
      </c>
      <c r="K34" s="6">
        <f t="shared" si="38"/>
        <v>26</v>
      </c>
      <c r="L34" s="6">
        <f t="shared" si="39"/>
        <v>0.26000000000000006</v>
      </c>
      <c r="M34" s="6">
        <f t="shared" si="40"/>
        <v>1.330512629934812</v>
      </c>
      <c r="N34" s="6">
        <f t="shared" si="41"/>
        <v>1.5905126299348121E-2</v>
      </c>
      <c r="X34" s="6">
        <f t="shared" si="23"/>
        <v>26</v>
      </c>
      <c r="Y34" s="6">
        <f t="shared" si="60"/>
        <v>0.26000000000000006</v>
      </c>
      <c r="Z34" s="18">
        <f t="shared" si="61"/>
        <v>1.3338601732758091</v>
      </c>
      <c r="AA34" s="6">
        <f t="shared" si="62"/>
        <v>1.593860173275809E-2</v>
      </c>
      <c r="AB34" s="6">
        <f t="shared" si="63"/>
        <v>1.6068294741421883E-2</v>
      </c>
      <c r="AC34" s="6">
        <f t="shared" si="64"/>
        <v>1.6068943206465201E-2</v>
      </c>
      <c r="AD34" s="6">
        <f t="shared" si="65"/>
        <v>1.6199291164822743E-2</v>
      </c>
      <c r="AE34" s="17"/>
      <c r="AF34" s="18">
        <f t="shared" si="54"/>
        <v>1.5938601732758091</v>
      </c>
      <c r="AG34" s="6">
        <f t="shared" si="55"/>
        <v>1.333860173189354</v>
      </c>
      <c r="AH34" s="7">
        <f t="shared" si="56"/>
        <v>-8.6455065329005265E-11</v>
      </c>
      <c r="AJ34" s="7">
        <f t="shared" si="42"/>
        <v>1.3338601732847886</v>
      </c>
      <c r="AK34" s="7">
        <f t="shared" si="43"/>
        <v>1.5938601732847875</v>
      </c>
      <c r="AL34" s="7">
        <f t="shared" si="57"/>
        <v>1.3338601731983335</v>
      </c>
      <c r="AM34" s="7">
        <f t="shared" si="44"/>
        <v>1.5938601731983335</v>
      </c>
      <c r="AN34" s="7">
        <f t="shared" si="45"/>
        <v>1.3338601732844644</v>
      </c>
      <c r="AO34" s="7">
        <f t="shared" si="46"/>
        <v>-6.4572680535945892E-11</v>
      </c>
      <c r="AP34" s="7">
        <f t="shared" si="47"/>
        <v>1.5938601732844644</v>
      </c>
      <c r="AQ34" s="7">
        <f t="shared" si="48"/>
        <v>1.3338601732847875</v>
      </c>
      <c r="AR34" s="7">
        <f t="shared" si="49"/>
        <v>-2.4225066397320916E-13</v>
      </c>
      <c r="AS34" s="7">
        <f t="shared" si="50"/>
        <v>1.5938601732847875</v>
      </c>
      <c r="AT34" s="7">
        <f t="shared" si="51"/>
        <v>1.3338601732847886</v>
      </c>
      <c r="AU34" s="7">
        <f t="shared" si="52"/>
        <v>0</v>
      </c>
      <c r="AV34" s="7">
        <f t="shared" si="53"/>
        <v>1.5938601732847875</v>
      </c>
    </row>
    <row r="35" spans="1:48" x14ac:dyDescent="0.25">
      <c r="F35" s="6">
        <f t="shared" si="26"/>
        <v>27</v>
      </c>
      <c r="G35" s="6">
        <f t="shared" si="27"/>
        <v>0.54000000000000015</v>
      </c>
      <c r="H35" s="6">
        <f t="shared" si="28"/>
        <v>1.8737729532822105</v>
      </c>
      <c r="I35" s="6">
        <f t="shared" si="29"/>
        <v>4.8275459065644219E-2</v>
      </c>
      <c r="K35" s="6">
        <f t="shared" si="38"/>
        <v>27</v>
      </c>
      <c r="L35" s="6">
        <f t="shared" si="39"/>
        <v>0.27000000000000007</v>
      </c>
      <c r="M35" s="6">
        <f t="shared" si="40"/>
        <v>1.3464177562341602</v>
      </c>
      <c r="N35" s="6">
        <f t="shared" si="41"/>
        <v>1.6164177562341602E-2</v>
      </c>
      <c r="X35" s="6">
        <f t="shared" si="23"/>
        <v>27</v>
      </c>
      <c r="Y35" s="6">
        <f t="shared" si="60"/>
        <v>0.27000000000000007</v>
      </c>
      <c r="Z35" s="18">
        <f t="shared" si="61"/>
        <v>1.3499289014080349</v>
      </c>
      <c r="AA35" s="6">
        <f t="shared" si="62"/>
        <v>1.619928901408035E-2</v>
      </c>
      <c r="AB35" s="6">
        <f t="shared" si="63"/>
        <v>1.6330285459150752E-2</v>
      </c>
      <c r="AC35" s="6">
        <f t="shared" si="64"/>
        <v>1.6330940441376104E-2</v>
      </c>
      <c r="AD35" s="6">
        <f t="shared" si="65"/>
        <v>1.6462598418494109E-2</v>
      </c>
      <c r="AE35" s="17"/>
      <c r="AF35" s="18">
        <f t="shared" si="54"/>
        <v>1.6199289014080349</v>
      </c>
      <c r="AG35" s="6">
        <f t="shared" si="55"/>
        <v>1.349928901320711</v>
      </c>
      <c r="AH35" s="7">
        <f t="shared" si="56"/>
        <v>-8.7323925868076913E-11</v>
      </c>
      <c r="AJ35" s="7">
        <f t="shared" si="42"/>
        <v>1.3499289014171048</v>
      </c>
      <c r="AK35" s="7">
        <f t="shared" si="43"/>
        <v>1.6199289014171034</v>
      </c>
      <c r="AL35" s="7">
        <f t="shared" si="57"/>
        <v>1.3499289013297806</v>
      </c>
      <c r="AM35" s="7">
        <f t="shared" si="44"/>
        <v>1.6199289013297806</v>
      </c>
      <c r="AN35" s="7">
        <f t="shared" si="45"/>
        <v>1.3499289014167772</v>
      </c>
      <c r="AO35" s="7">
        <f t="shared" si="46"/>
        <v>-6.4445337955021387E-11</v>
      </c>
      <c r="AP35" s="7">
        <f t="shared" si="47"/>
        <v>1.6199289014167773</v>
      </c>
      <c r="AQ35" s="7">
        <f t="shared" si="48"/>
        <v>1.3499289014171034</v>
      </c>
      <c r="AR35" s="7">
        <f t="shared" si="49"/>
        <v>-2.4158453015843406E-13</v>
      </c>
      <c r="AS35" s="7">
        <f t="shared" si="50"/>
        <v>1.6199289014171034</v>
      </c>
      <c r="AT35" s="7">
        <f t="shared" si="51"/>
        <v>1.3499289014171048</v>
      </c>
      <c r="AU35" s="7">
        <f t="shared" si="52"/>
        <v>-9.9920072216264089E-16</v>
      </c>
      <c r="AV35" s="7">
        <f t="shared" si="53"/>
        <v>1.6199289014171034</v>
      </c>
    </row>
    <row r="36" spans="1:48" x14ac:dyDescent="0.25">
      <c r="F36" s="6">
        <f t="shared" si="26"/>
        <v>28</v>
      </c>
      <c r="G36" s="6">
        <f t="shared" si="27"/>
        <v>0.56000000000000016</v>
      </c>
      <c r="H36" s="6">
        <f t="shared" si="28"/>
        <v>1.9220484123478547</v>
      </c>
      <c r="I36" s="6">
        <f t="shared" si="29"/>
        <v>4.9640968246957094E-2</v>
      </c>
      <c r="K36" s="6">
        <f t="shared" si="38"/>
        <v>28</v>
      </c>
      <c r="L36" s="6">
        <f t="shared" si="39"/>
        <v>0.28000000000000008</v>
      </c>
      <c r="M36" s="6">
        <f t="shared" si="40"/>
        <v>1.3625819337965017</v>
      </c>
      <c r="N36" s="6">
        <f t="shared" si="41"/>
        <v>1.6425819337965018E-2</v>
      </c>
      <c r="X36" s="6">
        <f t="shared" si="23"/>
        <v>28</v>
      </c>
      <c r="Y36" s="6">
        <f t="shared" si="60"/>
        <v>0.28000000000000008</v>
      </c>
      <c r="Z36" s="18">
        <f t="shared" si="61"/>
        <v>1.3662596246136396</v>
      </c>
      <c r="AA36" s="6">
        <f t="shared" si="62"/>
        <v>1.6462596246136395E-2</v>
      </c>
      <c r="AB36" s="6">
        <f t="shared" si="63"/>
        <v>1.6594909227367078E-2</v>
      </c>
      <c r="AC36" s="6">
        <f t="shared" si="64"/>
        <v>1.6595570792273234E-2</v>
      </c>
      <c r="AD36" s="6">
        <f t="shared" si="65"/>
        <v>1.6728551954059128E-2</v>
      </c>
      <c r="AE36" s="17"/>
      <c r="AF36" s="18">
        <f t="shared" si="54"/>
        <v>1.6462596246136396</v>
      </c>
      <c r="AG36" s="6">
        <f t="shared" si="55"/>
        <v>1.3662596245254379</v>
      </c>
      <c r="AH36" s="7">
        <f t="shared" si="56"/>
        <v>-8.8201668191345561E-11</v>
      </c>
      <c r="AJ36" s="7">
        <f t="shared" si="42"/>
        <v>1.3662596246228005</v>
      </c>
      <c r="AK36" s="7">
        <f t="shared" si="43"/>
        <v>1.6462596246227994</v>
      </c>
      <c r="AL36" s="7">
        <f t="shared" si="57"/>
        <v>1.366259624534599</v>
      </c>
      <c r="AM36" s="7">
        <f t="shared" si="44"/>
        <v>1.6462596245345991</v>
      </c>
      <c r="AN36" s="7">
        <f t="shared" si="45"/>
        <v>1.3662596246224699</v>
      </c>
      <c r="AO36" s="7">
        <f t="shared" si="46"/>
        <v>-6.4314886749627931E-11</v>
      </c>
      <c r="AP36" s="7">
        <f t="shared" si="47"/>
        <v>1.6462596246224699</v>
      </c>
      <c r="AQ36" s="7">
        <f t="shared" si="48"/>
        <v>1.3662596246227994</v>
      </c>
      <c r="AR36" s="7">
        <f t="shared" si="49"/>
        <v>-2.41140440948584E-13</v>
      </c>
      <c r="AS36" s="7">
        <f t="shared" si="50"/>
        <v>1.6462596246227994</v>
      </c>
      <c r="AT36" s="7">
        <f t="shared" si="51"/>
        <v>1.3662596246228005</v>
      </c>
      <c r="AU36" s="7">
        <f t="shared" si="52"/>
        <v>0</v>
      </c>
      <c r="AV36" s="7">
        <f t="shared" si="53"/>
        <v>1.6462596246227994</v>
      </c>
    </row>
    <row r="37" spans="1:48" x14ac:dyDescent="0.25">
      <c r="F37" s="6">
        <f t="shared" si="26"/>
        <v>29</v>
      </c>
      <c r="G37" s="6">
        <f t="shared" si="27"/>
        <v>0.58000000000000018</v>
      </c>
      <c r="H37" s="6">
        <f t="shared" si="28"/>
        <v>1.9716893805948119</v>
      </c>
      <c r="I37" s="6">
        <f t="shared" si="29"/>
        <v>5.1033787611896246E-2</v>
      </c>
      <c r="K37" s="6">
        <f t="shared" si="38"/>
        <v>29</v>
      </c>
      <c r="L37" s="6">
        <f t="shared" si="39"/>
        <v>0.29000000000000009</v>
      </c>
      <c r="M37" s="6">
        <f t="shared" si="40"/>
        <v>1.3790077531344667</v>
      </c>
      <c r="N37" s="6">
        <f t="shared" si="41"/>
        <v>1.6690077531344667E-2</v>
      </c>
      <c r="X37" s="6">
        <f t="shared" si="23"/>
        <v>29</v>
      </c>
      <c r="Y37" s="6">
        <f t="shared" si="60"/>
        <v>0.29000000000000009</v>
      </c>
      <c r="Z37" s="18">
        <f t="shared" si="61"/>
        <v>1.3828549759868856</v>
      </c>
      <c r="AA37" s="6">
        <f t="shared" si="62"/>
        <v>1.6728549759868858E-2</v>
      </c>
      <c r="AB37" s="6">
        <f t="shared" si="63"/>
        <v>1.6862192508668203E-2</v>
      </c>
      <c r="AC37" s="6">
        <f t="shared" si="64"/>
        <v>1.68628607224122E-2</v>
      </c>
      <c r="AD37" s="6">
        <f t="shared" si="65"/>
        <v>1.6997178367092979E-2</v>
      </c>
      <c r="AE37" s="17"/>
      <c r="AF37" s="18">
        <f t="shared" si="54"/>
        <v>1.6728549759868856</v>
      </c>
      <c r="AG37" s="6">
        <f t="shared" si="55"/>
        <v>1.3828549758977977</v>
      </c>
      <c r="AH37" s="7">
        <f t="shared" si="56"/>
        <v>-8.9087848209601361E-11</v>
      </c>
      <c r="AJ37" s="7">
        <f t="shared" si="42"/>
        <v>1.3828549759961386</v>
      </c>
      <c r="AK37" s="7">
        <f t="shared" si="43"/>
        <v>1.6728549759961375</v>
      </c>
      <c r="AL37" s="7">
        <f t="shared" si="57"/>
        <v>1.3828549759070505</v>
      </c>
      <c r="AM37" s="7">
        <f t="shared" si="44"/>
        <v>1.6728549759070506</v>
      </c>
      <c r="AN37" s="7">
        <f t="shared" si="45"/>
        <v>1.3828549759958046</v>
      </c>
      <c r="AO37" s="7">
        <f t="shared" si="46"/>
        <v>-6.4181771008975375E-11</v>
      </c>
      <c r="AP37" s="7">
        <f t="shared" si="47"/>
        <v>1.6728549759958047</v>
      </c>
      <c r="AQ37" s="7">
        <f t="shared" si="48"/>
        <v>1.3828549759961375</v>
      </c>
      <c r="AR37" s="7">
        <f t="shared" si="49"/>
        <v>-2.4069635173873394E-13</v>
      </c>
      <c r="AS37" s="7">
        <f t="shared" si="50"/>
        <v>1.6728549759961375</v>
      </c>
      <c r="AT37" s="7">
        <f t="shared" si="51"/>
        <v>1.3828549759961386</v>
      </c>
      <c r="AU37" s="7">
        <f t="shared" si="52"/>
        <v>0</v>
      </c>
      <c r="AV37" s="7">
        <f t="shared" si="53"/>
        <v>1.6728549759961375</v>
      </c>
    </row>
    <row r="38" spans="1:48" x14ac:dyDescent="0.25">
      <c r="F38" s="6">
        <f t="shared" si="26"/>
        <v>30</v>
      </c>
      <c r="G38" s="6">
        <f t="shared" si="27"/>
        <v>0.6000000000000002</v>
      </c>
      <c r="H38" s="6">
        <f t="shared" si="28"/>
        <v>2.0227231682067082</v>
      </c>
      <c r="I38" s="6">
        <f t="shared" si="29"/>
        <v>5.2454463364134167E-2</v>
      </c>
      <c r="K38" s="6">
        <f t="shared" si="38"/>
        <v>30</v>
      </c>
      <c r="L38" s="6">
        <f t="shared" si="39"/>
        <v>0.3000000000000001</v>
      </c>
      <c r="M38" s="6">
        <f t="shared" si="40"/>
        <v>1.3956978306658114</v>
      </c>
      <c r="N38" s="6">
        <f t="shared" si="41"/>
        <v>1.6956978306658117E-2</v>
      </c>
      <c r="X38" s="6">
        <f t="shared" si="23"/>
        <v>30</v>
      </c>
      <c r="Y38" s="6">
        <f t="shared" si="60"/>
        <v>0.3000000000000001</v>
      </c>
      <c r="Z38" s="18">
        <f t="shared" si="61"/>
        <v>1.3997176150850728</v>
      </c>
      <c r="AA38" s="6">
        <f t="shared" si="62"/>
        <v>1.6997176150850727E-2</v>
      </c>
      <c r="AB38" s="6">
        <f t="shared" si="63"/>
        <v>1.7132162031604982E-2</v>
      </c>
      <c r="AC38" s="6">
        <f t="shared" si="64"/>
        <v>1.7132836961008754E-2</v>
      </c>
      <c r="AD38" s="6">
        <f t="shared" si="65"/>
        <v>1.7268504520460814E-2</v>
      </c>
      <c r="AE38" s="17"/>
      <c r="AF38" s="18">
        <f t="shared" si="54"/>
        <v>1.6997176150850728</v>
      </c>
      <c r="AG38" s="6">
        <f t="shared" si="55"/>
        <v>1.3997176149950894</v>
      </c>
      <c r="AH38" s="7">
        <f t="shared" si="56"/>
        <v>-8.9983354101264013E-11</v>
      </c>
      <c r="AJ38" s="7">
        <f t="shared" si="42"/>
        <v>1.3997176150944186</v>
      </c>
      <c r="AK38" s="7">
        <f t="shared" si="43"/>
        <v>1.6997176150944175</v>
      </c>
      <c r="AL38" s="7">
        <f t="shared" si="57"/>
        <v>1.3997176150044353</v>
      </c>
      <c r="AM38" s="7">
        <f t="shared" si="44"/>
        <v>1.6997176150044353</v>
      </c>
      <c r="AN38" s="7">
        <f t="shared" si="45"/>
        <v>1.3997176150940813</v>
      </c>
      <c r="AO38" s="7">
        <f t="shared" si="46"/>
        <v>-6.4045879710761255E-11</v>
      </c>
      <c r="AP38" s="7">
        <f t="shared" si="47"/>
        <v>1.6997176150940814</v>
      </c>
      <c r="AQ38" s="7">
        <f t="shared" si="48"/>
        <v>1.3997176150944175</v>
      </c>
      <c r="AR38" s="7">
        <f t="shared" si="49"/>
        <v>-2.4014124022642136E-13</v>
      </c>
      <c r="AS38" s="7">
        <f t="shared" si="50"/>
        <v>1.6997176150944175</v>
      </c>
      <c r="AT38" s="7">
        <f t="shared" si="51"/>
        <v>1.3997176150944186</v>
      </c>
      <c r="AU38" s="7">
        <f t="shared" si="52"/>
        <v>0</v>
      </c>
      <c r="AV38" s="7">
        <f t="shared" si="53"/>
        <v>1.6997176150944175</v>
      </c>
    </row>
    <row r="39" spans="1:48" x14ac:dyDescent="0.25">
      <c r="F39" s="6">
        <f t="shared" si="26"/>
        <v>31</v>
      </c>
      <c r="G39" s="6">
        <f t="shared" si="27"/>
        <v>0.62000000000000022</v>
      </c>
      <c r="H39" s="6">
        <f t="shared" si="28"/>
        <v>2.0751776315708423</v>
      </c>
      <c r="I39" s="6">
        <f t="shared" si="29"/>
        <v>5.390355263141685E-2</v>
      </c>
      <c r="K39" s="6">
        <f t="shared" si="38"/>
        <v>31</v>
      </c>
      <c r="L39" s="6">
        <f t="shared" si="39"/>
        <v>0.31000000000000011</v>
      </c>
      <c r="M39" s="6">
        <f t="shared" si="40"/>
        <v>1.4126548089724695</v>
      </c>
      <c r="N39" s="6">
        <f t="shared" si="41"/>
        <v>1.7226548089724698E-2</v>
      </c>
      <c r="X39" s="6">
        <f t="shared" si="23"/>
        <v>31</v>
      </c>
      <c r="Y39" s="6">
        <f t="shared" si="60"/>
        <v>0.31000000000000011</v>
      </c>
      <c r="Z39" s="18">
        <f t="shared" si="61"/>
        <v>1.4168502281944959</v>
      </c>
      <c r="AA39" s="6">
        <f t="shared" si="62"/>
        <v>1.7268502281944959E-2</v>
      </c>
      <c r="AB39" s="6">
        <f t="shared" si="63"/>
        <v>1.7404844793354687E-2</v>
      </c>
      <c r="AC39" s="6">
        <f t="shared" si="64"/>
        <v>1.7405526505911734E-2</v>
      </c>
      <c r="AD39" s="6">
        <f t="shared" si="65"/>
        <v>1.7542557547004078E-2</v>
      </c>
      <c r="AE39" s="17"/>
      <c r="AF39" s="18">
        <f t="shared" si="54"/>
        <v>1.726850228194496</v>
      </c>
      <c r="AG39" s="6">
        <f t="shared" si="55"/>
        <v>1.4168502281036082</v>
      </c>
      <c r="AH39" s="7">
        <f t="shared" si="56"/>
        <v>-9.0887741777123665E-11</v>
      </c>
      <c r="AJ39" s="7">
        <f t="shared" si="42"/>
        <v>1.4168502282039359</v>
      </c>
      <c r="AK39" s="7">
        <f t="shared" si="43"/>
        <v>1.7268502282039346</v>
      </c>
      <c r="AL39" s="7">
        <f t="shared" si="57"/>
        <v>1.4168502281130479</v>
      </c>
      <c r="AM39" s="7">
        <f t="shared" si="44"/>
        <v>1.726850228113048</v>
      </c>
      <c r="AN39" s="7">
        <f t="shared" si="45"/>
        <v>1.4168502282035951</v>
      </c>
      <c r="AO39" s="7">
        <f t="shared" si="46"/>
        <v>-6.3907323877288036E-11</v>
      </c>
      <c r="AP39" s="7">
        <f t="shared" si="47"/>
        <v>1.7268502282035951</v>
      </c>
      <c r="AQ39" s="7">
        <f t="shared" si="48"/>
        <v>1.4168502282039346</v>
      </c>
      <c r="AR39" s="7">
        <f t="shared" si="49"/>
        <v>-2.3958612871410878E-13</v>
      </c>
      <c r="AS39" s="7">
        <f t="shared" si="50"/>
        <v>1.7268502282039346</v>
      </c>
      <c r="AT39" s="7">
        <f t="shared" si="51"/>
        <v>1.4168502282039359</v>
      </c>
      <c r="AU39" s="7">
        <f t="shared" si="52"/>
        <v>-8.8817841970012523E-16</v>
      </c>
      <c r="AV39" s="7">
        <f t="shared" si="53"/>
        <v>1.7268502282039346</v>
      </c>
    </row>
    <row r="40" spans="1:48" x14ac:dyDescent="0.25">
      <c r="F40" s="6">
        <f t="shared" si="26"/>
        <v>32</v>
      </c>
      <c r="G40" s="6">
        <f t="shared" si="27"/>
        <v>0.64000000000000024</v>
      </c>
      <c r="H40" s="6">
        <f t="shared" si="28"/>
        <v>2.129081184202259</v>
      </c>
      <c r="I40" s="6">
        <f t="shared" si="29"/>
        <v>5.5381623684045186E-2</v>
      </c>
      <c r="K40" s="6">
        <f t="shared" si="38"/>
        <v>32</v>
      </c>
      <c r="L40" s="6">
        <f t="shared" si="39"/>
        <v>0.32000000000000012</v>
      </c>
      <c r="M40" s="6">
        <f t="shared" si="40"/>
        <v>1.4298813570621942</v>
      </c>
      <c r="N40" s="6">
        <f t="shared" si="41"/>
        <v>1.7498813570621944E-2</v>
      </c>
      <c r="X40" s="6">
        <f t="shared" si="23"/>
        <v>32</v>
      </c>
      <c r="Y40" s="6">
        <f t="shared" si="60"/>
        <v>0.32000000000000012</v>
      </c>
      <c r="Z40" s="18">
        <f t="shared" si="61"/>
        <v>1.4342555285990761</v>
      </c>
      <c r="AA40" s="6">
        <f t="shared" si="62"/>
        <v>1.7542555285990764E-2</v>
      </c>
      <c r="AB40" s="6">
        <f t="shared" si="63"/>
        <v>1.7680268062420717E-2</v>
      </c>
      <c r="AC40" s="6">
        <f t="shared" si="64"/>
        <v>1.7680956626302865E-2</v>
      </c>
      <c r="AD40" s="6">
        <f t="shared" si="65"/>
        <v>1.7819364852253789E-2</v>
      </c>
      <c r="AE40" s="17"/>
      <c r="AF40" s="18">
        <f t="shared" si="54"/>
        <v>1.7542555285990762</v>
      </c>
      <c r="AG40" s="6">
        <f t="shared" si="55"/>
        <v>1.4342555285072751</v>
      </c>
      <c r="AH40" s="7">
        <f t="shared" si="56"/>
        <v>-9.1801011237180319E-11</v>
      </c>
      <c r="AJ40" s="7">
        <f t="shared" si="42"/>
        <v>1.4342555286086109</v>
      </c>
      <c r="AK40" s="7">
        <f t="shared" si="43"/>
        <v>1.7542555286086099</v>
      </c>
      <c r="AL40" s="7">
        <f t="shared" si="57"/>
        <v>1.4342555285168099</v>
      </c>
      <c r="AM40" s="7">
        <f t="shared" si="44"/>
        <v>1.75425552851681</v>
      </c>
      <c r="AN40" s="7">
        <f t="shared" si="45"/>
        <v>1.4342555286082668</v>
      </c>
      <c r="AO40" s="7">
        <f t="shared" si="46"/>
        <v>-6.3766103508555716E-11</v>
      </c>
      <c r="AP40" s="7">
        <f t="shared" si="47"/>
        <v>1.7542555286082668</v>
      </c>
      <c r="AQ40" s="7">
        <f t="shared" si="48"/>
        <v>1.4342555286086098</v>
      </c>
      <c r="AR40" s="7">
        <f t="shared" si="49"/>
        <v>-2.3914203950425872E-13</v>
      </c>
      <c r="AS40" s="7">
        <f t="shared" si="50"/>
        <v>1.7542555286086099</v>
      </c>
      <c r="AT40" s="7">
        <f t="shared" si="51"/>
        <v>1.4342555286086109</v>
      </c>
      <c r="AU40" s="7">
        <f t="shared" si="52"/>
        <v>0</v>
      </c>
      <c r="AV40" s="7">
        <f t="shared" si="53"/>
        <v>1.7542555286086099</v>
      </c>
    </row>
    <row r="41" spans="1:48" x14ac:dyDescent="0.25">
      <c r="F41" s="6">
        <f t="shared" si="26"/>
        <v>33</v>
      </c>
      <c r="G41" s="6">
        <f t="shared" si="27"/>
        <v>0.66000000000000025</v>
      </c>
      <c r="H41" s="6">
        <f t="shared" si="28"/>
        <v>2.184462807886304</v>
      </c>
      <c r="I41" s="6">
        <f t="shared" si="29"/>
        <v>5.6889256157726081E-2</v>
      </c>
      <c r="K41" s="6">
        <f t="shared" si="38"/>
        <v>33</v>
      </c>
      <c r="L41" s="6">
        <f t="shared" si="39"/>
        <v>0.33000000000000013</v>
      </c>
      <c r="M41" s="6">
        <f t="shared" si="40"/>
        <v>1.4473801706328162</v>
      </c>
      <c r="N41" s="6">
        <f t="shared" si="41"/>
        <v>1.7773801706328165E-2</v>
      </c>
      <c r="X41" s="6">
        <f t="shared" si="23"/>
        <v>33</v>
      </c>
      <c r="Y41" s="6">
        <f t="shared" si="60"/>
        <v>0.33000000000000013</v>
      </c>
      <c r="Z41" s="18">
        <f t="shared" si="61"/>
        <v>1.4519362568516914</v>
      </c>
      <c r="AA41" s="6">
        <f t="shared" si="62"/>
        <v>1.7819362568516916E-2</v>
      </c>
      <c r="AB41" s="6">
        <f t="shared" si="63"/>
        <v>1.7958459381359499E-2</v>
      </c>
      <c r="AC41" s="6">
        <f t="shared" si="64"/>
        <v>1.7959154865423713E-2</v>
      </c>
      <c r="AD41" s="6">
        <f t="shared" si="65"/>
        <v>1.8098954117171152E-2</v>
      </c>
      <c r="AE41" s="17"/>
      <c r="AF41" s="18">
        <f t="shared" si="54"/>
        <v>1.7819362568516914</v>
      </c>
      <c r="AG41" s="6">
        <f t="shared" si="55"/>
        <v>1.4519362567589678</v>
      </c>
      <c r="AH41" s="7">
        <f t="shared" si="56"/>
        <v>-9.2723606570643824E-11</v>
      </c>
      <c r="AJ41" s="7">
        <f t="shared" si="42"/>
        <v>1.4519362568613221</v>
      </c>
      <c r="AK41" s="7">
        <f t="shared" si="43"/>
        <v>1.7819362568613208</v>
      </c>
      <c r="AL41" s="7">
        <f t="shared" si="57"/>
        <v>1.4519362567685983</v>
      </c>
      <c r="AM41" s="7">
        <f t="shared" si="44"/>
        <v>1.7819362567685983</v>
      </c>
      <c r="AN41" s="7">
        <f t="shared" si="45"/>
        <v>1.4519362568609744</v>
      </c>
      <c r="AO41" s="7">
        <f t="shared" si="46"/>
        <v>-6.3622662693774146E-11</v>
      </c>
      <c r="AP41" s="7">
        <f t="shared" si="47"/>
        <v>1.7819362568609745</v>
      </c>
      <c r="AQ41" s="7">
        <f t="shared" si="48"/>
        <v>1.4519362568613208</v>
      </c>
      <c r="AR41" s="7">
        <f t="shared" si="49"/>
        <v>-2.3858692799194614E-13</v>
      </c>
      <c r="AS41" s="7">
        <f t="shared" si="50"/>
        <v>1.7819362568613208</v>
      </c>
      <c r="AT41" s="7">
        <f t="shared" si="51"/>
        <v>1.4519362568613221</v>
      </c>
      <c r="AU41" s="7">
        <f t="shared" si="52"/>
        <v>-8.8817841970012523E-16</v>
      </c>
      <c r="AV41" s="7">
        <f t="shared" si="53"/>
        <v>1.7819362568613208</v>
      </c>
    </row>
    <row r="42" spans="1:48" x14ac:dyDescent="0.25">
      <c r="F42" s="6">
        <f t="shared" si="26"/>
        <v>34</v>
      </c>
      <c r="G42" s="6">
        <f t="shared" si="27"/>
        <v>0.68000000000000027</v>
      </c>
      <c r="H42" s="6">
        <f t="shared" si="28"/>
        <v>2.2413520640440301</v>
      </c>
      <c r="I42" s="6">
        <f t="shared" si="29"/>
        <v>5.8427041280880609E-2</v>
      </c>
      <c r="K42" s="6">
        <f t="shared" si="38"/>
        <v>34</v>
      </c>
      <c r="L42" s="6">
        <f t="shared" si="39"/>
        <v>0.34000000000000014</v>
      </c>
      <c r="M42" s="6">
        <f t="shared" si="40"/>
        <v>1.4651539723391445</v>
      </c>
      <c r="N42" s="6">
        <f t="shared" si="41"/>
        <v>1.8051539723391446E-2</v>
      </c>
      <c r="X42" s="6">
        <f t="shared" si="23"/>
        <v>34</v>
      </c>
      <c r="Y42" s="6">
        <f t="shared" si="60"/>
        <v>0.34000000000000014</v>
      </c>
      <c r="Z42" s="18">
        <f t="shared" si="61"/>
        <v>1.4698951810482337</v>
      </c>
      <c r="AA42" s="6">
        <f t="shared" si="62"/>
        <v>1.809895181048234E-2</v>
      </c>
      <c r="AB42" s="6">
        <f t="shared" si="63"/>
        <v>1.8239446569534749E-2</v>
      </c>
      <c r="AC42" s="6">
        <f t="shared" si="64"/>
        <v>1.8240149043330014E-2</v>
      </c>
      <c r="AD42" s="6">
        <f t="shared" si="65"/>
        <v>1.8381353300915639E-2</v>
      </c>
      <c r="AE42" s="17"/>
      <c r="AF42" s="18">
        <f t="shared" si="54"/>
        <v>1.8098951810482338</v>
      </c>
      <c r="AG42" s="6">
        <f t="shared" si="55"/>
        <v>1.4698951809545782</v>
      </c>
      <c r="AH42" s="7">
        <f t="shared" si="56"/>
        <v>-9.365552777751418E-11</v>
      </c>
      <c r="AJ42" s="7">
        <f t="shared" si="42"/>
        <v>1.4698951810579612</v>
      </c>
      <c r="AK42" s="7">
        <f t="shared" si="43"/>
        <v>1.80989518105796</v>
      </c>
      <c r="AL42" s="7">
        <f t="shared" si="57"/>
        <v>1.4698951809643057</v>
      </c>
      <c r="AM42" s="7">
        <f t="shared" si="44"/>
        <v>1.8098951809643058</v>
      </c>
      <c r="AN42" s="7">
        <f t="shared" si="45"/>
        <v>1.46989518105761</v>
      </c>
      <c r="AO42" s="7">
        <f t="shared" si="46"/>
        <v>-6.34767793883384E-11</v>
      </c>
      <c r="AP42" s="7">
        <f t="shared" si="47"/>
        <v>1.80989518105761</v>
      </c>
      <c r="AQ42" s="7">
        <f t="shared" si="48"/>
        <v>1.4698951810579599</v>
      </c>
      <c r="AR42" s="7">
        <f t="shared" si="49"/>
        <v>-2.3803181647963356E-13</v>
      </c>
      <c r="AS42" s="7">
        <f t="shared" si="50"/>
        <v>1.80989518105796</v>
      </c>
      <c r="AT42" s="7">
        <f t="shared" si="51"/>
        <v>1.4698951810579612</v>
      </c>
      <c r="AU42" s="7">
        <f t="shared" si="52"/>
        <v>-8.8817841970012523E-16</v>
      </c>
      <c r="AV42" s="7">
        <f t="shared" si="53"/>
        <v>1.80989518105796</v>
      </c>
    </row>
    <row r="43" spans="1:48" x14ac:dyDescent="0.25">
      <c r="F43" s="6">
        <f t="shared" si="26"/>
        <v>35</v>
      </c>
      <c r="G43" s="6">
        <f t="shared" si="27"/>
        <v>0.70000000000000029</v>
      </c>
      <c r="H43" s="6">
        <f t="shared" si="28"/>
        <v>2.2997791053249106</v>
      </c>
      <c r="I43" s="6">
        <f t="shared" si="29"/>
        <v>5.9995582106498219E-2</v>
      </c>
      <c r="K43" s="6">
        <f t="shared" si="38"/>
        <v>35</v>
      </c>
      <c r="L43" s="6">
        <f t="shared" si="39"/>
        <v>0.35000000000000014</v>
      </c>
      <c r="M43" s="6">
        <f t="shared" si="40"/>
        <v>1.4832055120625358</v>
      </c>
      <c r="N43" s="6">
        <f t="shared" si="41"/>
        <v>1.833205512062536E-2</v>
      </c>
      <c r="X43" s="6">
        <f t="shared" si="23"/>
        <v>35</v>
      </c>
      <c r="Y43" s="6">
        <f t="shared" si="60"/>
        <v>0.35000000000000014</v>
      </c>
      <c r="Z43" s="18">
        <f t="shared" si="61"/>
        <v>1.4881350971044216</v>
      </c>
      <c r="AA43" s="6">
        <f t="shared" si="62"/>
        <v>1.8381350971044218E-2</v>
      </c>
      <c r="AB43" s="6">
        <f t="shared" si="63"/>
        <v>1.8523257725899439E-2</v>
      </c>
      <c r="AC43" s="6">
        <f t="shared" si="64"/>
        <v>1.8523967259673715E-2</v>
      </c>
      <c r="AD43" s="6">
        <f t="shared" si="65"/>
        <v>1.8666590643640953E-2</v>
      </c>
      <c r="AE43" s="17"/>
      <c r="AF43" s="18">
        <f t="shared" si="54"/>
        <v>1.8381350971044217</v>
      </c>
      <c r="AG43" s="6">
        <f t="shared" si="55"/>
        <v>1.4881350970098246</v>
      </c>
      <c r="AH43" s="7">
        <f t="shared" si="56"/>
        <v>-9.4596996902396313E-11</v>
      </c>
      <c r="AJ43" s="7">
        <f t="shared" si="42"/>
        <v>1.4881350971142469</v>
      </c>
      <c r="AK43" s="7">
        <f t="shared" si="43"/>
        <v>1.8381350971142456</v>
      </c>
      <c r="AL43" s="7">
        <f t="shared" si="57"/>
        <v>1.4881350970196501</v>
      </c>
      <c r="AM43" s="7">
        <f t="shared" si="44"/>
        <v>1.8381350970196502</v>
      </c>
      <c r="AN43" s="7">
        <f t="shared" si="45"/>
        <v>1.488135097113892</v>
      </c>
      <c r="AO43" s="7">
        <f t="shared" si="46"/>
        <v>-6.3328897681458329E-11</v>
      </c>
      <c r="AP43" s="7">
        <f t="shared" si="47"/>
        <v>1.8381350971138921</v>
      </c>
      <c r="AQ43" s="7">
        <f t="shared" si="48"/>
        <v>1.4881350971142455</v>
      </c>
      <c r="AR43" s="7">
        <f t="shared" si="49"/>
        <v>-2.375877272697835E-13</v>
      </c>
      <c r="AS43" s="7">
        <f t="shared" si="50"/>
        <v>1.8381350971142456</v>
      </c>
      <c r="AT43" s="7">
        <f t="shared" si="51"/>
        <v>1.4881350971142469</v>
      </c>
      <c r="AU43" s="7">
        <f t="shared" si="52"/>
        <v>-8.8817841970012523E-16</v>
      </c>
      <c r="AV43" s="7">
        <f t="shared" si="53"/>
        <v>1.8381350971142456</v>
      </c>
    </row>
    <row r="44" spans="1:48" x14ac:dyDescent="0.25">
      <c r="F44" s="6">
        <f t="shared" si="26"/>
        <v>36</v>
      </c>
      <c r="G44" s="6">
        <f t="shared" si="27"/>
        <v>0.72000000000000031</v>
      </c>
      <c r="H44" s="6">
        <f t="shared" si="28"/>
        <v>2.3597746874314089</v>
      </c>
      <c r="I44" s="6">
        <f t="shared" si="29"/>
        <v>6.1595493748628181E-2</v>
      </c>
      <c r="K44" s="6">
        <f t="shared" si="38"/>
        <v>36</v>
      </c>
      <c r="L44" s="6">
        <f t="shared" si="39"/>
        <v>0.36000000000000015</v>
      </c>
      <c r="M44" s="6">
        <f t="shared" si="40"/>
        <v>1.5015375671831612</v>
      </c>
      <c r="N44" s="6">
        <f t="shared" si="41"/>
        <v>1.8615375671831615E-2</v>
      </c>
      <c r="X44" s="6">
        <f t="shared" si="23"/>
        <v>36</v>
      </c>
      <c r="Y44" s="6">
        <f t="shared" si="60"/>
        <v>0.36000000000000015</v>
      </c>
      <c r="Z44" s="18">
        <f t="shared" si="61"/>
        <v>1.5066588290353935</v>
      </c>
      <c r="AA44" s="6">
        <f t="shared" si="62"/>
        <v>1.8666588290353937E-2</v>
      </c>
      <c r="AB44" s="6">
        <f t="shared" si="63"/>
        <v>1.8809921231805707E-2</v>
      </c>
      <c r="AC44" s="6">
        <f t="shared" si="64"/>
        <v>1.8810637896512966E-2</v>
      </c>
      <c r="AD44" s="6">
        <f t="shared" si="65"/>
        <v>1.8954694669319067E-2</v>
      </c>
      <c r="AE44" s="17"/>
      <c r="AF44" s="18">
        <f t="shared" si="54"/>
        <v>1.8666588290353936</v>
      </c>
      <c r="AG44" s="6">
        <f t="shared" si="55"/>
        <v>1.5066588289398459</v>
      </c>
      <c r="AH44" s="7">
        <f t="shared" si="56"/>
        <v>-9.5547569856080372E-11</v>
      </c>
      <c r="AJ44" s="7">
        <f t="shared" si="42"/>
        <v>1.5066588290453176</v>
      </c>
      <c r="AK44" s="7">
        <f t="shared" si="43"/>
        <v>1.8666588290453161</v>
      </c>
      <c r="AL44" s="7">
        <f t="shared" si="57"/>
        <v>1.5066588289497698</v>
      </c>
      <c r="AM44" s="7">
        <f t="shared" si="44"/>
        <v>1.8666588289497699</v>
      </c>
      <c r="AN44" s="7">
        <f t="shared" si="45"/>
        <v>1.5066588290449592</v>
      </c>
      <c r="AO44" s="7">
        <f t="shared" si="46"/>
        <v>-6.3179128595436396E-11</v>
      </c>
      <c r="AP44" s="7">
        <f t="shared" si="47"/>
        <v>1.8666588290449593</v>
      </c>
      <c r="AQ44" s="7">
        <f t="shared" si="48"/>
        <v>1.506658829045316</v>
      </c>
      <c r="AR44" s="7">
        <f t="shared" si="49"/>
        <v>-2.3681057115254589E-13</v>
      </c>
      <c r="AS44" s="7">
        <f t="shared" si="50"/>
        <v>1.8666588290453161</v>
      </c>
      <c r="AT44" s="7">
        <f t="shared" si="51"/>
        <v>1.5066588290453176</v>
      </c>
      <c r="AU44" s="7">
        <f t="shared" si="52"/>
        <v>-9.9920072216264089E-16</v>
      </c>
      <c r="AV44" s="7">
        <f t="shared" si="53"/>
        <v>1.8666588290453161</v>
      </c>
    </row>
    <row r="45" spans="1:48" x14ac:dyDescent="0.25">
      <c r="F45" s="6">
        <f t="shared" si="26"/>
        <v>37</v>
      </c>
      <c r="G45" s="6">
        <f t="shared" si="27"/>
        <v>0.74000000000000032</v>
      </c>
      <c r="H45" s="6">
        <f t="shared" si="28"/>
        <v>2.4213701811800372</v>
      </c>
      <c r="I45" s="6">
        <f t="shared" si="29"/>
        <v>6.3227403623600756E-2</v>
      </c>
      <c r="K45" s="6">
        <f t="shared" si="38"/>
        <v>37</v>
      </c>
      <c r="L45" s="6">
        <f t="shared" si="39"/>
        <v>0.37000000000000016</v>
      </c>
      <c r="M45" s="6">
        <f t="shared" si="40"/>
        <v>1.5201529428549929</v>
      </c>
      <c r="N45" s="6">
        <f t="shared" si="41"/>
        <v>1.8901529428549932E-2</v>
      </c>
      <c r="X45" s="6">
        <f t="shared" si="23"/>
        <v>37</v>
      </c>
      <c r="Y45" s="6">
        <f t="shared" si="60"/>
        <v>0.37000000000000016</v>
      </c>
      <c r="Z45" s="18">
        <f t="shared" si="61"/>
        <v>1.5254692292381118</v>
      </c>
      <c r="AA45" s="6">
        <f t="shared" si="62"/>
        <v>1.8954692292381118E-2</v>
      </c>
      <c r="AB45" s="6">
        <f t="shared" si="63"/>
        <v>1.9099465753843026E-2</v>
      </c>
      <c r="AC45" s="6">
        <f t="shared" si="64"/>
        <v>1.9100189621150336E-2</v>
      </c>
      <c r="AD45" s="6">
        <f t="shared" si="65"/>
        <v>1.9245694188592621E-2</v>
      </c>
      <c r="AE45" s="17"/>
      <c r="AF45" s="18">
        <f t="shared" si="54"/>
        <v>1.8954692292381119</v>
      </c>
      <c r="AG45" s="6">
        <f t="shared" si="55"/>
        <v>1.5254692291416041</v>
      </c>
      <c r="AH45" s="7">
        <f t="shared" si="56"/>
        <v>-9.6507690727776207E-11</v>
      </c>
      <c r="AJ45" s="7">
        <f t="shared" si="42"/>
        <v>1.5254692292481355</v>
      </c>
      <c r="AK45" s="7">
        <f t="shared" si="43"/>
        <v>1.8954692292481343</v>
      </c>
      <c r="AL45" s="7">
        <f t="shared" si="57"/>
        <v>1.5254692291516279</v>
      </c>
      <c r="AM45" s="7">
        <f t="shared" si="44"/>
        <v>1.895469229151628</v>
      </c>
      <c r="AN45" s="7">
        <f t="shared" si="45"/>
        <v>1.5254692292477736</v>
      </c>
      <c r="AO45" s="7">
        <f t="shared" si="46"/>
        <v>-6.3027028041062749E-11</v>
      </c>
      <c r="AP45" s="7">
        <f t="shared" si="47"/>
        <v>1.8954692292477737</v>
      </c>
      <c r="AQ45" s="7">
        <f t="shared" si="48"/>
        <v>1.5254692292481342</v>
      </c>
      <c r="AR45" s="7">
        <f t="shared" si="49"/>
        <v>-2.3636648194269583E-13</v>
      </c>
      <c r="AS45" s="7">
        <f t="shared" si="50"/>
        <v>1.8954692292481343</v>
      </c>
      <c r="AT45" s="7">
        <f t="shared" si="51"/>
        <v>1.5254692292481355</v>
      </c>
      <c r="AU45" s="7">
        <f t="shared" si="52"/>
        <v>-8.8817841970012523E-16</v>
      </c>
      <c r="AV45" s="7">
        <f t="shared" si="53"/>
        <v>1.8954692292481343</v>
      </c>
    </row>
    <row r="46" spans="1:48" x14ac:dyDescent="0.25">
      <c r="F46" s="6">
        <f t="shared" si="26"/>
        <v>38</v>
      </c>
      <c r="G46" s="6">
        <f t="shared" si="27"/>
        <v>0.76000000000000034</v>
      </c>
      <c r="H46" s="6">
        <f t="shared" si="28"/>
        <v>2.4845975848036379</v>
      </c>
      <c r="I46" s="6">
        <f t="shared" si="29"/>
        <v>6.4891951696072758E-2</v>
      </c>
      <c r="K46" s="6">
        <f t="shared" si="38"/>
        <v>38</v>
      </c>
      <c r="L46" s="6">
        <f t="shared" si="39"/>
        <v>0.38000000000000017</v>
      </c>
      <c r="M46" s="6">
        <f t="shared" si="40"/>
        <v>1.5390544722835429</v>
      </c>
      <c r="N46" s="6">
        <f t="shared" si="41"/>
        <v>1.9190544722835431E-2</v>
      </c>
      <c r="X46" s="6">
        <f t="shared" si="23"/>
        <v>38</v>
      </c>
      <c r="Y46" s="6">
        <f t="shared" si="60"/>
        <v>0.38000000000000017</v>
      </c>
      <c r="Z46" s="18">
        <f t="shared" si="61"/>
        <v>1.5445691787766052</v>
      </c>
      <c r="AA46" s="6">
        <f t="shared" si="62"/>
        <v>1.9245691787766053E-2</v>
      </c>
      <c r="AB46" s="6">
        <f t="shared" si="63"/>
        <v>1.9391920246704882E-2</v>
      </c>
      <c r="AC46" s="6">
        <f t="shared" si="64"/>
        <v>1.9392651388999579E-2</v>
      </c>
      <c r="AD46" s="6">
        <f t="shared" si="65"/>
        <v>1.9539618301656049E-2</v>
      </c>
      <c r="AE46" s="17"/>
      <c r="AF46" s="18">
        <f t="shared" si="54"/>
        <v>1.9245691787766053</v>
      </c>
      <c r="AG46" s="6">
        <f t="shared" si="55"/>
        <v>1.5445691786791274</v>
      </c>
      <c r="AH46" s="7">
        <f t="shared" si="56"/>
        <v>-9.7477803606693669E-11</v>
      </c>
      <c r="AJ46" s="7">
        <f t="shared" si="42"/>
        <v>1.5445691787867295</v>
      </c>
      <c r="AK46" s="7">
        <f t="shared" si="43"/>
        <v>1.9245691787867283</v>
      </c>
      <c r="AL46" s="7">
        <f t="shared" si="57"/>
        <v>1.5445691786892519</v>
      </c>
      <c r="AM46" s="7">
        <f t="shared" si="44"/>
        <v>1.924569178689252</v>
      </c>
      <c r="AN46" s="7">
        <f t="shared" si="45"/>
        <v>1.544569178786364</v>
      </c>
      <c r="AO46" s="7">
        <f t="shared" si="46"/>
        <v>-6.2873262152152165E-11</v>
      </c>
      <c r="AP46" s="7">
        <f t="shared" si="47"/>
        <v>1.9245691787863641</v>
      </c>
      <c r="AQ46" s="7">
        <f t="shared" si="48"/>
        <v>1.5445691787867282</v>
      </c>
      <c r="AR46" s="7">
        <f t="shared" si="49"/>
        <v>-2.3581137043038325E-13</v>
      </c>
      <c r="AS46" s="7">
        <f t="shared" si="50"/>
        <v>1.9245691787867283</v>
      </c>
      <c r="AT46" s="7">
        <f t="shared" si="51"/>
        <v>1.5445691787867295</v>
      </c>
      <c r="AU46" s="7">
        <f t="shared" si="52"/>
        <v>-8.8817841970012523E-16</v>
      </c>
      <c r="AV46" s="7">
        <f t="shared" si="53"/>
        <v>1.9245691787867283</v>
      </c>
    </row>
    <row r="47" spans="1:48" x14ac:dyDescent="0.25">
      <c r="F47" s="6">
        <f t="shared" si="26"/>
        <v>39</v>
      </c>
      <c r="G47" s="6">
        <f t="shared" si="27"/>
        <v>0.78000000000000036</v>
      </c>
      <c r="H47" s="6">
        <f t="shared" si="28"/>
        <v>2.5494895364997108</v>
      </c>
      <c r="I47" s="6">
        <f t="shared" si="29"/>
        <v>6.6589790729994228E-2</v>
      </c>
      <c r="K47" s="6">
        <f t="shared" si="38"/>
        <v>39</v>
      </c>
      <c r="L47" s="6">
        <f t="shared" si="39"/>
        <v>0.39000000000000018</v>
      </c>
      <c r="M47" s="6">
        <f t="shared" si="40"/>
        <v>1.5582450170063782</v>
      </c>
      <c r="N47" s="6">
        <f t="shared" si="41"/>
        <v>1.9482450170063784E-2</v>
      </c>
      <c r="X47" s="6">
        <f t="shared" si="23"/>
        <v>39</v>
      </c>
      <c r="Y47" s="6">
        <f t="shared" si="60"/>
        <v>0.39000000000000018</v>
      </c>
      <c r="Z47" s="18">
        <f t="shared" si="61"/>
        <v>1.563961587670077</v>
      </c>
      <c r="AA47" s="6">
        <f t="shared" si="62"/>
        <v>1.9539615876700771E-2</v>
      </c>
      <c r="AB47" s="6">
        <f t="shared" si="63"/>
        <v>1.9687313956084276E-2</v>
      </c>
      <c r="AC47" s="6">
        <f t="shared" si="64"/>
        <v>1.9688052446481193E-2</v>
      </c>
      <c r="AD47" s="6">
        <f t="shared" si="65"/>
        <v>1.9836496401165582E-2</v>
      </c>
      <c r="AE47" s="17"/>
      <c r="AF47" s="18">
        <f t="shared" si="54"/>
        <v>1.9539615876700771</v>
      </c>
      <c r="AG47" s="6">
        <f t="shared" si="55"/>
        <v>1.5639615875716195</v>
      </c>
      <c r="AH47" s="7">
        <f t="shared" si="56"/>
        <v>-9.8457464403622907E-11</v>
      </c>
      <c r="AJ47" s="7">
        <f t="shared" si="42"/>
        <v>1.5639615876803032</v>
      </c>
      <c r="AK47" s="7">
        <f t="shared" si="43"/>
        <v>1.9539615876803018</v>
      </c>
      <c r="AL47" s="7">
        <f t="shared" si="57"/>
        <v>1.5639615875818456</v>
      </c>
      <c r="AM47" s="7">
        <f t="shared" si="44"/>
        <v>1.9539615875818457</v>
      </c>
      <c r="AN47" s="7">
        <f t="shared" si="45"/>
        <v>1.563961587679934</v>
      </c>
      <c r="AO47" s="7">
        <f t="shared" si="46"/>
        <v>-6.2717941951007106E-11</v>
      </c>
      <c r="AP47" s="7">
        <f t="shared" si="47"/>
        <v>1.9539615876799341</v>
      </c>
      <c r="AQ47" s="7">
        <f t="shared" si="48"/>
        <v>1.5639615876803017</v>
      </c>
      <c r="AR47" s="7">
        <f t="shared" si="49"/>
        <v>-2.3514523661560816E-13</v>
      </c>
      <c r="AS47" s="7">
        <f t="shared" si="50"/>
        <v>1.9539615876803018</v>
      </c>
      <c r="AT47" s="7">
        <f t="shared" si="51"/>
        <v>1.5639615876803032</v>
      </c>
      <c r="AU47" s="7">
        <f t="shared" si="52"/>
        <v>-9.9920072216264089E-16</v>
      </c>
      <c r="AV47" s="7">
        <f t="shared" si="53"/>
        <v>1.9539615876803018</v>
      </c>
    </row>
    <row r="48" spans="1:48" x14ac:dyDescent="0.25">
      <c r="F48" s="6">
        <f t="shared" si="26"/>
        <v>40</v>
      </c>
      <c r="G48" s="6">
        <f t="shared" si="27"/>
        <v>0.80000000000000038</v>
      </c>
      <c r="H48" s="6">
        <f t="shared" si="28"/>
        <v>2.6160793272297052</v>
      </c>
      <c r="I48" s="6">
        <f t="shared" si="29"/>
        <v>6.832158654459411E-2</v>
      </c>
      <c r="K48" s="6">
        <f t="shared" si="38"/>
        <v>40</v>
      </c>
      <c r="L48" s="6">
        <f t="shared" si="39"/>
        <v>0.40000000000000019</v>
      </c>
      <c r="M48" s="6">
        <f t="shared" si="40"/>
        <v>1.5777274671764421</v>
      </c>
      <c r="N48" s="6">
        <f t="shared" si="41"/>
        <v>1.9777274671764423E-2</v>
      </c>
      <c r="X48" s="6">
        <f t="shared" si="23"/>
        <v>40</v>
      </c>
      <c r="Y48" s="6">
        <f t="shared" si="60"/>
        <v>0.40000000000000019</v>
      </c>
      <c r="Z48" s="18">
        <f t="shared" si="61"/>
        <v>1.5836493951839099</v>
      </c>
      <c r="AA48" s="6">
        <f t="shared" si="62"/>
        <v>1.9836493951839101E-2</v>
      </c>
      <c r="AB48" s="6">
        <f t="shared" si="63"/>
        <v>1.9985676421598299E-2</v>
      </c>
      <c r="AC48" s="6">
        <f t="shared" si="64"/>
        <v>1.9986422333947092E-2</v>
      </c>
      <c r="AD48" s="6">
        <f t="shared" si="65"/>
        <v>2.0136358175178573E-2</v>
      </c>
      <c r="AE48" s="17"/>
      <c r="AF48" s="18">
        <f t="shared" si="54"/>
        <v>1.98364939518391</v>
      </c>
      <c r="AG48" s="6">
        <f t="shared" si="55"/>
        <v>1.5836493950844628</v>
      </c>
      <c r="AH48" s="7">
        <f t="shared" si="56"/>
        <v>-9.9447117207773772E-11</v>
      </c>
      <c r="AJ48" s="7">
        <f t="shared" si="42"/>
        <v>1.5836493951942388</v>
      </c>
      <c r="AK48" s="7">
        <f t="shared" si="43"/>
        <v>1.9836493951942376</v>
      </c>
      <c r="AL48" s="7">
        <f t="shared" si="57"/>
        <v>1.5836493950947919</v>
      </c>
      <c r="AM48" s="7">
        <f t="shared" si="44"/>
        <v>1.983649395094792</v>
      </c>
      <c r="AN48" s="7">
        <f t="shared" si="45"/>
        <v>1.5836493951938659</v>
      </c>
      <c r="AO48" s="7">
        <f t="shared" si="46"/>
        <v>-6.2560623348417721E-11</v>
      </c>
      <c r="AP48" s="7">
        <f t="shared" si="47"/>
        <v>1.9836493951938661</v>
      </c>
      <c r="AQ48" s="7">
        <f t="shared" si="48"/>
        <v>1.5836493951942374</v>
      </c>
      <c r="AR48" s="7">
        <f t="shared" si="49"/>
        <v>-2.3459012510329558E-13</v>
      </c>
      <c r="AS48" s="7">
        <f t="shared" si="50"/>
        <v>1.9836493951942376</v>
      </c>
      <c r="AT48" s="7">
        <f t="shared" si="51"/>
        <v>1.5836493951942388</v>
      </c>
      <c r="AU48" s="7">
        <f t="shared" si="52"/>
        <v>-8.8817841970012523E-16</v>
      </c>
      <c r="AV48" s="7">
        <f t="shared" si="53"/>
        <v>1.9836493951942376</v>
      </c>
    </row>
    <row r="49" spans="6:48" x14ac:dyDescent="0.25">
      <c r="F49" s="6">
        <f t="shared" si="26"/>
        <v>41</v>
      </c>
      <c r="G49" s="6">
        <f t="shared" si="27"/>
        <v>0.8200000000000004</v>
      </c>
      <c r="H49" s="6">
        <f t="shared" si="28"/>
        <v>2.6844009137742995</v>
      </c>
      <c r="I49" s="6">
        <f t="shared" si="29"/>
        <v>7.0088018275485997E-2</v>
      </c>
      <c r="K49" s="6">
        <f t="shared" si="38"/>
        <v>41</v>
      </c>
      <c r="L49" s="6">
        <f t="shared" si="39"/>
        <v>0.4100000000000002</v>
      </c>
      <c r="M49" s="6">
        <f t="shared" si="40"/>
        <v>1.5975047418482065</v>
      </c>
      <c r="N49" s="6">
        <f t="shared" si="41"/>
        <v>2.0075047418482067E-2</v>
      </c>
      <c r="X49" s="6">
        <f t="shared" si="23"/>
        <v>41</v>
      </c>
      <c r="Y49" s="6">
        <f t="shared" si="60"/>
        <v>0.4100000000000002</v>
      </c>
      <c r="Z49" s="18">
        <f t="shared" si="61"/>
        <v>1.6036355701235947</v>
      </c>
      <c r="AA49" s="6">
        <f t="shared" si="62"/>
        <v>2.0136355701235949E-2</v>
      </c>
      <c r="AB49" s="6">
        <f t="shared" si="63"/>
        <v>2.0287037479742129E-2</v>
      </c>
      <c r="AC49" s="6">
        <f t="shared" si="64"/>
        <v>2.0287790888634662E-2</v>
      </c>
      <c r="AD49" s="6">
        <f t="shared" si="65"/>
        <v>2.0439233610122298E-2</v>
      </c>
      <c r="AE49" s="17"/>
      <c r="AF49" s="18">
        <f t="shared" si="54"/>
        <v>2.0136355701235948</v>
      </c>
      <c r="AG49" s="6">
        <f t="shared" si="55"/>
        <v>1.6036355700231482</v>
      </c>
      <c r="AH49" s="7">
        <f t="shared" si="56"/>
        <v>-1.0044653997454134E-10</v>
      </c>
      <c r="AJ49" s="7">
        <f t="shared" si="42"/>
        <v>1.6036355701340275</v>
      </c>
      <c r="AK49" s="7">
        <f t="shared" si="43"/>
        <v>2.0136355701340261</v>
      </c>
      <c r="AL49" s="7">
        <f t="shared" si="57"/>
        <v>1.6036355700335809</v>
      </c>
      <c r="AM49" s="7">
        <f t="shared" si="44"/>
        <v>2.0136355700335811</v>
      </c>
      <c r="AN49" s="7">
        <f t="shared" si="45"/>
        <v>1.6036355701336507</v>
      </c>
      <c r="AO49" s="7">
        <f t="shared" si="46"/>
        <v>-6.2401750433593861E-11</v>
      </c>
      <c r="AP49" s="7">
        <f t="shared" si="47"/>
        <v>2.0136355701336508</v>
      </c>
      <c r="AQ49" s="7">
        <f t="shared" si="48"/>
        <v>1.6036355701340259</v>
      </c>
      <c r="AR49" s="7">
        <f t="shared" si="49"/>
        <v>-2.34035013590983E-13</v>
      </c>
      <c r="AS49" s="7">
        <f t="shared" si="50"/>
        <v>2.0136355701340261</v>
      </c>
      <c r="AT49" s="7">
        <f t="shared" si="51"/>
        <v>1.6036355701340275</v>
      </c>
      <c r="AU49" s="7">
        <f t="shared" si="52"/>
        <v>-9.9920072216264089E-16</v>
      </c>
      <c r="AV49" s="7">
        <f t="shared" si="53"/>
        <v>2.0136355701340261</v>
      </c>
    </row>
    <row r="50" spans="6:48" x14ac:dyDescent="0.25">
      <c r="F50" s="6">
        <f t="shared" si="26"/>
        <v>42</v>
      </c>
      <c r="G50" s="6">
        <f t="shared" si="27"/>
        <v>0.84000000000000041</v>
      </c>
      <c r="H50" s="6">
        <f t="shared" si="28"/>
        <v>2.7544889320497856</v>
      </c>
      <c r="I50" s="6">
        <f t="shared" si="29"/>
        <v>7.1889778640995716E-2</v>
      </c>
      <c r="K50" s="6">
        <f t="shared" si="38"/>
        <v>42</v>
      </c>
      <c r="L50" s="6">
        <f t="shared" si="39"/>
        <v>0.42000000000000021</v>
      </c>
      <c r="M50" s="6">
        <f t="shared" si="40"/>
        <v>1.6175797892666886</v>
      </c>
      <c r="N50" s="6">
        <f t="shared" si="41"/>
        <v>2.0375797892666889E-2</v>
      </c>
      <c r="X50" s="6">
        <f t="shared" si="23"/>
        <v>42</v>
      </c>
      <c r="Y50" s="6">
        <f t="shared" si="60"/>
        <v>0.42000000000000021</v>
      </c>
      <c r="Z50" s="18">
        <f t="shared" si="61"/>
        <v>1.6239231111316133</v>
      </c>
      <c r="AA50" s="6">
        <f t="shared" si="62"/>
        <v>2.0439231111316136E-2</v>
      </c>
      <c r="AB50" s="6">
        <f t="shared" si="63"/>
        <v>2.0591427266872714E-2</v>
      </c>
      <c r="AC50" s="6">
        <f t="shared" si="64"/>
        <v>2.0592188247650495E-2</v>
      </c>
      <c r="AD50" s="6">
        <f t="shared" si="65"/>
        <v>2.0745152993792641E-2</v>
      </c>
      <c r="AE50" s="17"/>
      <c r="AF50" s="18">
        <f t="shared" si="54"/>
        <v>2.0439231111316136</v>
      </c>
      <c r="AG50" s="6">
        <f t="shared" si="55"/>
        <v>1.6239231110301573</v>
      </c>
      <c r="AH50" s="7">
        <f t="shared" si="56"/>
        <v>-1.0145595474853053E-10</v>
      </c>
      <c r="AJ50" s="7">
        <f t="shared" si="42"/>
        <v>1.623923111142151</v>
      </c>
      <c r="AK50" s="7">
        <f t="shared" si="43"/>
        <v>2.0439231111421496</v>
      </c>
      <c r="AL50" s="7">
        <f t="shared" si="57"/>
        <v>1.6239231110406951</v>
      </c>
      <c r="AM50" s="7">
        <f t="shared" si="44"/>
        <v>2.0439231110406952</v>
      </c>
      <c r="AN50" s="7">
        <f t="shared" si="45"/>
        <v>1.6239231111417705</v>
      </c>
      <c r="AO50" s="7">
        <f t="shared" si="46"/>
        <v>-6.2241434228837988E-11</v>
      </c>
      <c r="AP50" s="7">
        <f t="shared" si="47"/>
        <v>2.0439231111417708</v>
      </c>
      <c r="AQ50" s="7">
        <f t="shared" si="48"/>
        <v>1.6239231111421495</v>
      </c>
      <c r="AR50" s="7">
        <f t="shared" si="49"/>
        <v>-2.333688797762079E-13</v>
      </c>
      <c r="AS50" s="7">
        <f t="shared" si="50"/>
        <v>2.0439231111421496</v>
      </c>
      <c r="AT50" s="7">
        <f t="shared" si="51"/>
        <v>1.623923111142151</v>
      </c>
      <c r="AU50" s="7">
        <f t="shared" si="52"/>
        <v>-9.9920072216264089E-16</v>
      </c>
      <c r="AV50" s="7">
        <f t="shared" si="53"/>
        <v>2.0439231111421496</v>
      </c>
    </row>
    <row r="51" spans="6:48" x14ac:dyDescent="0.25">
      <c r="F51" s="6">
        <f t="shared" si="26"/>
        <v>43</v>
      </c>
      <c r="G51" s="6">
        <f t="shared" si="27"/>
        <v>0.86000000000000043</v>
      </c>
      <c r="H51" s="6">
        <f t="shared" si="28"/>
        <v>2.8263787106907814</v>
      </c>
      <c r="I51" s="6">
        <f t="shared" si="29"/>
        <v>7.3727574213815636E-2</v>
      </c>
      <c r="K51" s="6">
        <f t="shared" si="38"/>
        <v>43</v>
      </c>
      <c r="L51" s="6">
        <f t="shared" si="39"/>
        <v>0.43000000000000022</v>
      </c>
      <c r="M51" s="6">
        <f t="shared" si="40"/>
        <v>1.6379555871593554</v>
      </c>
      <c r="N51" s="6">
        <f t="shared" si="41"/>
        <v>2.067955587159356E-2</v>
      </c>
      <c r="X51" s="6">
        <f t="shared" si="23"/>
        <v>43</v>
      </c>
      <c r="Y51" s="6">
        <f t="shared" si="60"/>
        <v>0.43000000000000022</v>
      </c>
      <c r="Z51" s="18">
        <f t="shared" si="61"/>
        <v>1.6445150469873058</v>
      </c>
      <c r="AA51" s="6">
        <f t="shared" si="62"/>
        <v>2.0745150469873061E-2</v>
      </c>
      <c r="AB51" s="6">
        <f t="shared" si="63"/>
        <v>2.0898876222222428E-2</v>
      </c>
      <c r="AC51" s="6">
        <f t="shared" si="64"/>
        <v>2.089964485098417E-2</v>
      </c>
      <c r="AD51" s="6">
        <f t="shared" si="65"/>
        <v>2.1054146918382904E-2</v>
      </c>
      <c r="AE51" s="17"/>
      <c r="AF51" s="18">
        <f t="shared" si="54"/>
        <v>2.0745150469873059</v>
      </c>
      <c r="AG51" s="6">
        <f t="shared" si="55"/>
        <v>1.6445150468848302</v>
      </c>
      <c r="AH51" s="7">
        <f t="shared" si="56"/>
        <v>-1.0247558357434627E-10</v>
      </c>
      <c r="AJ51" s="7">
        <f t="shared" si="42"/>
        <v>1.6445150469979493</v>
      </c>
      <c r="AK51" s="7">
        <f t="shared" si="43"/>
        <v>2.0745150469979481</v>
      </c>
      <c r="AL51" s="7">
        <f t="shared" si="57"/>
        <v>1.6445150468954739</v>
      </c>
      <c r="AM51" s="7">
        <f t="shared" si="44"/>
        <v>2.0745150468954741</v>
      </c>
      <c r="AN51" s="7">
        <f t="shared" si="45"/>
        <v>1.6445150469975649</v>
      </c>
      <c r="AO51" s="7">
        <f t="shared" si="46"/>
        <v>-6.2079674734150103E-11</v>
      </c>
      <c r="AP51" s="7">
        <f t="shared" si="47"/>
        <v>2.0745150469975653</v>
      </c>
      <c r="AQ51" s="7">
        <f t="shared" si="48"/>
        <v>1.6445150469979479</v>
      </c>
      <c r="AR51" s="7">
        <f t="shared" si="49"/>
        <v>-2.3292479056635784E-13</v>
      </c>
      <c r="AS51" s="7">
        <f t="shared" si="50"/>
        <v>2.0745150469979481</v>
      </c>
      <c r="AT51" s="7">
        <f t="shared" si="51"/>
        <v>1.6445150469979493</v>
      </c>
      <c r="AU51" s="7">
        <f t="shared" si="52"/>
        <v>0</v>
      </c>
      <c r="AV51" s="7">
        <f t="shared" si="53"/>
        <v>2.0745150469979481</v>
      </c>
    </row>
    <row r="52" spans="6:48" x14ac:dyDescent="0.25">
      <c r="F52" s="6">
        <f t="shared" si="26"/>
        <v>44</v>
      </c>
      <c r="G52" s="6">
        <f t="shared" si="27"/>
        <v>0.88000000000000045</v>
      </c>
      <c r="H52" s="6">
        <f t="shared" si="28"/>
        <v>2.9001062849045969</v>
      </c>
      <c r="I52" s="6">
        <f t="shared" si="29"/>
        <v>7.5602125698091951E-2</v>
      </c>
      <c r="K52" s="6">
        <f t="shared" si="38"/>
        <v>44</v>
      </c>
      <c r="L52" s="6">
        <f t="shared" si="39"/>
        <v>0.44000000000000022</v>
      </c>
      <c r="M52" s="6">
        <f t="shared" si="40"/>
        <v>1.6586351430309489</v>
      </c>
      <c r="N52" s="6">
        <f t="shared" si="41"/>
        <v>2.0986351430309493E-2</v>
      </c>
      <c r="X52" s="6">
        <f t="shared" si="23"/>
        <v>44</v>
      </c>
      <c r="Y52" s="6">
        <f t="shared" si="60"/>
        <v>0.44000000000000022</v>
      </c>
      <c r="Z52" s="18">
        <f t="shared" si="61"/>
        <v>1.6654144369097506</v>
      </c>
      <c r="AA52" s="6">
        <f t="shared" si="62"/>
        <v>2.1054144369097506E-2</v>
      </c>
      <c r="AB52" s="6">
        <f t="shared" si="63"/>
        <v>2.1209415090942995E-2</v>
      </c>
      <c r="AC52" s="6">
        <f t="shared" si="64"/>
        <v>2.1210191444552225E-2</v>
      </c>
      <c r="AD52" s="6">
        <f t="shared" si="65"/>
        <v>2.1366246283543031E-2</v>
      </c>
      <c r="AE52" s="17"/>
      <c r="AF52" s="18">
        <f t="shared" si="54"/>
        <v>2.1054144369097507</v>
      </c>
      <c r="AG52" s="6">
        <f t="shared" si="55"/>
        <v>1.6654144368062451</v>
      </c>
      <c r="AH52" s="7">
        <f t="shared" si="56"/>
        <v>-1.0350542645198857E-10</v>
      </c>
      <c r="AJ52" s="7">
        <f t="shared" si="42"/>
        <v>1.6654144369205011</v>
      </c>
      <c r="AK52" s="7">
        <f t="shared" si="43"/>
        <v>2.1054144369204999</v>
      </c>
      <c r="AL52" s="7">
        <f t="shared" si="57"/>
        <v>1.6654144368169956</v>
      </c>
      <c r="AM52" s="7">
        <f t="shared" si="44"/>
        <v>2.105414436816996</v>
      </c>
      <c r="AN52" s="7">
        <f t="shared" si="45"/>
        <v>1.6654144369201129</v>
      </c>
      <c r="AO52" s="7">
        <f t="shared" si="46"/>
        <v>-6.1916916038740055E-11</v>
      </c>
      <c r="AP52" s="7">
        <f t="shared" si="47"/>
        <v>2.1054144369201131</v>
      </c>
      <c r="AQ52" s="7">
        <f t="shared" si="48"/>
        <v>1.6654144369204997</v>
      </c>
      <c r="AR52" s="7">
        <f t="shared" si="49"/>
        <v>-2.3225865675158275E-13</v>
      </c>
      <c r="AS52" s="7">
        <f t="shared" si="50"/>
        <v>2.1054144369204999</v>
      </c>
      <c r="AT52" s="7">
        <f t="shared" si="51"/>
        <v>1.6654144369205011</v>
      </c>
      <c r="AU52" s="7">
        <f t="shared" si="52"/>
        <v>0</v>
      </c>
      <c r="AV52" s="7">
        <f t="shared" si="53"/>
        <v>2.1054144369204999</v>
      </c>
    </row>
    <row r="53" spans="6:48" x14ac:dyDescent="0.25">
      <c r="F53" s="6">
        <f t="shared" si="26"/>
        <v>45</v>
      </c>
      <c r="G53" s="6">
        <f t="shared" si="27"/>
        <v>0.90000000000000047</v>
      </c>
      <c r="H53" s="6">
        <f t="shared" si="28"/>
        <v>2.9757084106026888</v>
      </c>
      <c r="I53" s="6">
        <f t="shared" si="29"/>
        <v>7.7514168212053786E-2</v>
      </c>
      <c r="K53" s="6">
        <f t="shared" si="38"/>
        <v>45</v>
      </c>
      <c r="L53" s="6">
        <f t="shared" si="39"/>
        <v>0.45000000000000023</v>
      </c>
      <c r="M53" s="6">
        <f t="shared" si="40"/>
        <v>1.6796214944612584</v>
      </c>
      <c r="N53" s="6">
        <f t="shared" si="41"/>
        <v>2.1296214944612587E-2</v>
      </c>
      <c r="X53" s="6">
        <f t="shared" si="23"/>
        <v>45</v>
      </c>
      <c r="Y53" s="6">
        <f t="shared" si="60"/>
        <v>0.45000000000000023</v>
      </c>
      <c r="Z53" s="18">
        <f t="shared" si="61"/>
        <v>1.686624370863689</v>
      </c>
      <c r="AA53" s="6">
        <f t="shared" si="62"/>
        <v>2.1366243708636896E-2</v>
      </c>
      <c r="AB53" s="6">
        <f t="shared" si="63"/>
        <v>2.1523074927180079E-2</v>
      </c>
      <c r="AC53" s="6">
        <f t="shared" si="64"/>
        <v>2.1523859083272794E-2</v>
      </c>
      <c r="AD53" s="6">
        <f t="shared" si="65"/>
        <v>2.1681482299469618E-2</v>
      </c>
      <c r="AE53" s="17"/>
      <c r="AF53" s="18">
        <f t="shared" si="54"/>
        <v>2.1366243708636894</v>
      </c>
      <c r="AG53" s="6">
        <f t="shared" si="55"/>
        <v>1.6866243707591433</v>
      </c>
      <c r="AH53" s="7">
        <f t="shared" si="56"/>
        <v>-1.0454570542606234E-10</v>
      </c>
      <c r="AJ53" s="7">
        <f t="shared" si="42"/>
        <v>1.6866243708745476</v>
      </c>
      <c r="AK53" s="7">
        <f t="shared" si="43"/>
        <v>2.1366243708745465</v>
      </c>
      <c r="AL53" s="7">
        <f t="shared" si="57"/>
        <v>1.6866243707700019</v>
      </c>
      <c r="AM53" s="7">
        <f t="shared" si="44"/>
        <v>2.1366243707700021</v>
      </c>
      <c r="AN53" s="7">
        <f t="shared" si="45"/>
        <v>1.6866243708741555</v>
      </c>
      <c r="AO53" s="7">
        <f t="shared" si="46"/>
        <v>-6.1752714053397995E-11</v>
      </c>
      <c r="AP53" s="7">
        <f t="shared" si="47"/>
        <v>2.1366243708741557</v>
      </c>
      <c r="AQ53" s="7">
        <f t="shared" si="48"/>
        <v>1.6866243708745461</v>
      </c>
      <c r="AR53" s="7">
        <f t="shared" si="49"/>
        <v>-2.3159252293680765E-13</v>
      </c>
      <c r="AS53" s="7">
        <f t="shared" si="50"/>
        <v>2.1366243708745465</v>
      </c>
      <c r="AT53" s="7">
        <f t="shared" si="51"/>
        <v>1.6866243708745476</v>
      </c>
      <c r="AU53" s="7">
        <f t="shared" si="52"/>
        <v>-8.8817841970012523E-16</v>
      </c>
      <c r="AV53" s="7">
        <f t="shared" si="53"/>
        <v>2.1366243708745465</v>
      </c>
    </row>
    <row r="54" spans="6:48" x14ac:dyDescent="0.25">
      <c r="F54" s="6">
        <f t="shared" si="26"/>
        <v>46</v>
      </c>
      <c r="G54" s="6">
        <f t="shared" si="27"/>
        <v>0.92000000000000048</v>
      </c>
      <c r="H54" s="6">
        <f t="shared" si="28"/>
        <v>3.0532225788147427</v>
      </c>
      <c r="I54" s="6">
        <f t="shared" si="29"/>
        <v>7.9464451576294864E-2</v>
      </c>
      <c r="K54" s="6">
        <f t="shared" si="38"/>
        <v>46</v>
      </c>
      <c r="L54" s="6">
        <f t="shared" si="39"/>
        <v>0.46000000000000024</v>
      </c>
      <c r="M54" s="6">
        <f t="shared" si="40"/>
        <v>1.7009177094058709</v>
      </c>
      <c r="N54" s="6">
        <f t="shared" si="41"/>
        <v>2.1609177094058712E-2</v>
      </c>
      <c r="X54" s="6">
        <f t="shared" si="23"/>
        <v>46</v>
      </c>
      <c r="Y54" s="6">
        <f t="shared" si="60"/>
        <v>0.46000000000000024</v>
      </c>
      <c r="Z54" s="18">
        <f t="shared" si="61"/>
        <v>1.7081479698685245</v>
      </c>
      <c r="AA54" s="6">
        <f t="shared" si="62"/>
        <v>2.1681479698685249E-2</v>
      </c>
      <c r="AB54" s="6">
        <f t="shared" si="63"/>
        <v>2.1839887097178674E-2</v>
      </c>
      <c r="AC54" s="6">
        <f t="shared" si="64"/>
        <v>2.1840679134171141E-2</v>
      </c>
      <c r="AD54" s="6">
        <f t="shared" si="65"/>
        <v>2.199988649002696E-2</v>
      </c>
      <c r="AE54" s="17"/>
      <c r="AF54" s="18">
        <f t="shared" si="54"/>
        <v>2.1681479698685249</v>
      </c>
      <c r="AG54" s="6">
        <f t="shared" si="55"/>
        <v>1.7081479697629278</v>
      </c>
      <c r="AH54" s="7">
        <f t="shared" si="56"/>
        <v>-1.0559664254117251E-10</v>
      </c>
      <c r="AJ54" s="7">
        <f t="shared" si="42"/>
        <v>1.7081479698794919</v>
      </c>
      <c r="AK54" s="7">
        <f t="shared" si="43"/>
        <v>2.1681479698794908</v>
      </c>
      <c r="AL54" s="7">
        <f t="shared" si="57"/>
        <v>1.7081479697738957</v>
      </c>
      <c r="AM54" s="7">
        <f t="shared" si="44"/>
        <v>2.1681479697738961</v>
      </c>
      <c r="AN54" s="7">
        <f t="shared" si="45"/>
        <v>1.708147969879096</v>
      </c>
      <c r="AO54" s="7">
        <f t="shared" si="46"/>
        <v>-6.1587290822728846E-11</v>
      </c>
      <c r="AP54" s="7">
        <f t="shared" si="47"/>
        <v>2.1681479698790964</v>
      </c>
      <c r="AQ54" s="7">
        <f t="shared" si="48"/>
        <v>1.7081479698794906</v>
      </c>
      <c r="AR54" s="7">
        <f t="shared" si="49"/>
        <v>-2.3103741142449508E-13</v>
      </c>
      <c r="AS54" s="7">
        <f t="shared" si="50"/>
        <v>2.1681479698794908</v>
      </c>
      <c r="AT54" s="7">
        <f t="shared" si="51"/>
        <v>1.7081479698794919</v>
      </c>
      <c r="AU54" s="7">
        <f t="shared" si="52"/>
        <v>0</v>
      </c>
      <c r="AV54" s="7">
        <f t="shared" si="53"/>
        <v>2.1681479698794908</v>
      </c>
    </row>
    <row r="55" spans="6:48" x14ac:dyDescent="0.25">
      <c r="F55" s="6">
        <f t="shared" si="26"/>
        <v>47</v>
      </c>
      <c r="G55" s="6">
        <f t="shared" si="27"/>
        <v>0.9400000000000005</v>
      </c>
      <c r="H55" s="6">
        <f t="shared" si="28"/>
        <v>3.1326870303910375</v>
      </c>
      <c r="I55" s="6">
        <f t="shared" si="29"/>
        <v>8.1453740607820763E-2</v>
      </c>
      <c r="K55" s="6">
        <f t="shared" si="38"/>
        <v>47</v>
      </c>
      <c r="L55" s="6">
        <f t="shared" si="39"/>
        <v>0.47000000000000025</v>
      </c>
      <c r="M55" s="6">
        <f t="shared" si="40"/>
        <v>1.7225268864999297</v>
      </c>
      <c r="N55" s="6">
        <f t="shared" si="41"/>
        <v>2.1925268864999299E-2</v>
      </c>
      <c r="X55" s="6">
        <f t="shared" si="23"/>
        <v>47</v>
      </c>
      <c r="Y55" s="6">
        <f t="shared" si="60"/>
        <v>0.47000000000000025</v>
      </c>
      <c r="Z55" s="18">
        <f t="shared" si="61"/>
        <v>1.7299883863104264</v>
      </c>
      <c r="AA55" s="6">
        <f t="shared" si="62"/>
        <v>2.1999883863104266E-2</v>
      </c>
      <c r="AB55" s="6">
        <f t="shared" si="63"/>
        <v>2.2159883282419787E-2</v>
      </c>
      <c r="AC55" s="6">
        <f t="shared" si="64"/>
        <v>2.2160683279516365E-2</v>
      </c>
      <c r="AD55" s="6">
        <f t="shared" si="65"/>
        <v>2.2321490695899428E-2</v>
      </c>
      <c r="AE55" s="17"/>
      <c r="AF55" s="18">
        <f t="shared" si="54"/>
        <v>2.1999883863104266</v>
      </c>
      <c r="AG55" s="6">
        <f t="shared" si="55"/>
        <v>1.7299883862037688</v>
      </c>
      <c r="AH55" s="7">
        <f t="shared" si="56"/>
        <v>-1.0665757166350431E-10</v>
      </c>
      <c r="AJ55" s="7">
        <f t="shared" si="42"/>
        <v>1.7299883863215042</v>
      </c>
      <c r="AK55" s="7">
        <f t="shared" si="43"/>
        <v>2.1999883863215031</v>
      </c>
      <c r="AL55" s="7">
        <f t="shared" si="57"/>
        <v>1.7299883862148464</v>
      </c>
      <c r="AM55" s="7">
        <f t="shared" si="44"/>
        <v>2.1999883862148466</v>
      </c>
      <c r="AN55" s="7">
        <f t="shared" si="45"/>
        <v>1.7299883863211043</v>
      </c>
      <c r="AO55" s="7">
        <f t="shared" si="46"/>
        <v>-6.1421201458244923E-11</v>
      </c>
      <c r="AP55" s="7">
        <f t="shared" si="47"/>
        <v>2.1999883863211047</v>
      </c>
      <c r="AQ55" s="7">
        <f t="shared" si="48"/>
        <v>1.7299883863215029</v>
      </c>
      <c r="AR55" s="7">
        <f t="shared" si="49"/>
        <v>-2.3037127760971998E-13</v>
      </c>
      <c r="AS55" s="7">
        <f t="shared" si="50"/>
        <v>2.1999883863215031</v>
      </c>
      <c r="AT55" s="7">
        <f t="shared" si="51"/>
        <v>1.7299883863215042</v>
      </c>
      <c r="AU55" s="7">
        <f t="shared" si="52"/>
        <v>0</v>
      </c>
      <c r="AV55" s="7">
        <f t="shared" si="53"/>
        <v>2.1999883863215031</v>
      </c>
    </row>
    <row r="56" spans="6:48" x14ac:dyDescent="0.25">
      <c r="F56" s="6">
        <f t="shared" si="26"/>
        <v>48</v>
      </c>
      <c r="G56" s="6">
        <f t="shared" si="27"/>
        <v>0.96000000000000052</v>
      </c>
      <c r="H56" s="6">
        <f t="shared" si="28"/>
        <v>3.2141407709988581</v>
      </c>
      <c r="I56" s="6">
        <f t="shared" si="29"/>
        <v>8.348281541997718E-2</v>
      </c>
      <c r="K56" s="6">
        <f t="shared" si="38"/>
        <v>48</v>
      </c>
      <c r="L56" s="6">
        <f t="shared" si="39"/>
        <v>0.48000000000000026</v>
      </c>
      <c r="M56" s="6">
        <f t="shared" si="40"/>
        <v>1.744452155364929</v>
      </c>
      <c r="N56" s="6">
        <f t="shared" si="41"/>
        <v>2.2244521553649293E-2</v>
      </c>
      <c r="X56" s="6">
        <f t="shared" si="23"/>
        <v>48</v>
      </c>
      <c r="Y56" s="6">
        <f t="shared" si="60"/>
        <v>0.48000000000000026</v>
      </c>
      <c r="Z56" s="18">
        <f t="shared" si="61"/>
        <v>1.7521488042575724</v>
      </c>
      <c r="AA56" s="6">
        <f t="shared" si="62"/>
        <v>2.2321488042575725E-2</v>
      </c>
      <c r="AB56" s="6">
        <f t="shared" si="63"/>
        <v>2.2483095482788606E-2</v>
      </c>
      <c r="AC56" s="6">
        <f t="shared" si="64"/>
        <v>2.2483903519989669E-2</v>
      </c>
      <c r="AD56" s="6">
        <f t="shared" si="65"/>
        <v>2.2646327077775627E-2</v>
      </c>
      <c r="AE56" s="17"/>
      <c r="AF56" s="18">
        <f t="shared" si="54"/>
        <v>2.2321488042575726</v>
      </c>
      <c r="AG56" s="6">
        <f t="shared" si="55"/>
        <v>1.7521488041498428</v>
      </c>
      <c r="AH56" s="7">
        <f t="shared" si="56"/>
        <v>-1.0772960301608236E-10</v>
      </c>
      <c r="AJ56" s="7">
        <f t="shared" si="42"/>
        <v>1.7521488042687616</v>
      </c>
      <c r="AK56" s="7">
        <f t="shared" si="43"/>
        <v>2.2321488042687605</v>
      </c>
      <c r="AL56" s="7">
        <f t="shared" si="57"/>
        <v>1.7521488041610318</v>
      </c>
      <c r="AM56" s="7">
        <f t="shared" si="44"/>
        <v>2.232148804161032</v>
      </c>
      <c r="AN56" s="7">
        <f t="shared" si="45"/>
        <v>1.7521488042683577</v>
      </c>
      <c r="AO56" s="7">
        <f t="shared" si="46"/>
        <v>-6.1253890848433912E-11</v>
      </c>
      <c r="AP56" s="7">
        <f t="shared" si="47"/>
        <v>2.2321488042683582</v>
      </c>
      <c r="AQ56" s="7">
        <f t="shared" si="48"/>
        <v>1.7521488042687601</v>
      </c>
      <c r="AR56" s="7">
        <f t="shared" si="49"/>
        <v>-2.2959412149248237E-13</v>
      </c>
      <c r="AS56" s="7">
        <f t="shared" si="50"/>
        <v>2.2321488042687605</v>
      </c>
      <c r="AT56" s="7">
        <f t="shared" si="51"/>
        <v>1.7521488042687616</v>
      </c>
      <c r="AU56" s="7">
        <f t="shared" si="52"/>
        <v>-8.8817841970012523E-16</v>
      </c>
      <c r="AV56" s="7">
        <f t="shared" si="53"/>
        <v>2.2321488042687605</v>
      </c>
    </row>
    <row r="57" spans="6:48" x14ac:dyDescent="0.25">
      <c r="F57" s="6">
        <f t="shared" si="26"/>
        <v>49</v>
      </c>
      <c r="G57" s="6">
        <f t="shared" si="27"/>
        <v>0.98000000000000054</v>
      </c>
      <c r="H57" s="6">
        <f t="shared" si="28"/>
        <v>3.2976235864188355</v>
      </c>
      <c r="I57" s="6">
        <f t="shared" si="29"/>
        <v>8.5552471728376725E-2</v>
      </c>
      <c r="K57" s="6">
        <f t="shared" si="38"/>
        <v>49</v>
      </c>
      <c r="L57" s="6">
        <f t="shared" si="39"/>
        <v>0.49000000000000027</v>
      </c>
      <c r="M57" s="6">
        <f t="shared" si="40"/>
        <v>1.7666966769185783</v>
      </c>
      <c r="N57" s="6">
        <f t="shared" si="41"/>
        <v>2.2566966769185789E-2</v>
      </c>
      <c r="X57" s="6">
        <f t="shared" si="23"/>
        <v>49</v>
      </c>
      <c r="Y57" s="6">
        <f t="shared" si="60"/>
        <v>0.49000000000000027</v>
      </c>
      <c r="Z57" s="18">
        <f t="shared" si="61"/>
        <v>1.7746324397785571</v>
      </c>
      <c r="AA57" s="6">
        <f t="shared" si="62"/>
        <v>2.2646324397785574E-2</v>
      </c>
      <c r="AB57" s="6">
        <f t="shared" si="63"/>
        <v>2.2809556019774503E-2</v>
      </c>
      <c r="AC57" s="6">
        <f t="shared" si="64"/>
        <v>2.2810372177884446E-2</v>
      </c>
      <c r="AD57" s="6">
        <f t="shared" si="65"/>
        <v>2.2974428119564419E-2</v>
      </c>
      <c r="AE57" s="17"/>
      <c r="AF57" s="18">
        <f t="shared" si="54"/>
        <v>2.2646324397785573</v>
      </c>
      <c r="AG57" s="6">
        <f t="shared" si="55"/>
        <v>1.7746324396697446</v>
      </c>
      <c r="AH57" s="7">
        <f t="shared" si="56"/>
        <v>-1.0881251455430174E-10</v>
      </c>
      <c r="AJ57" s="7">
        <f t="shared" si="42"/>
        <v>1.7746324397898587</v>
      </c>
      <c r="AK57" s="7">
        <f t="shared" si="43"/>
        <v>2.2646324397898576</v>
      </c>
      <c r="AL57" s="7">
        <f t="shared" si="57"/>
        <v>1.7746324396810464</v>
      </c>
      <c r="AM57" s="7">
        <f t="shared" si="44"/>
        <v>2.2646324396810469</v>
      </c>
      <c r="AN57" s="7">
        <f t="shared" si="45"/>
        <v>1.7746324397894506</v>
      </c>
      <c r="AO57" s="7">
        <f t="shared" si="46"/>
        <v>-6.1085470015598275E-11</v>
      </c>
      <c r="AP57" s="7">
        <f t="shared" si="47"/>
        <v>2.2646324397894508</v>
      </c>
      <c r="AQ57" s="7">
        <f t="shared" si="48"/>
        <v>1.7746324397898572</v>
      </c>
      <c r="AR57" s="7">
        <f t="shared" si="49"/>
        <v>-2.2915003228263231E-13</v>
      </c>
      <c r="AS57" s="7">
        <f t="shared" si="50"/>
        <v>2.2646324397898576</v>
      </c>
      <c r="AT57" s="7">
        <f t="shared" si="51"/>
        <v>1.7746324397898587</v>
      </c>
      <c r="AU57" s="7">
        <f t="shared" si="52"/>
        <v>-8.8817841970012523E-16</v>
      </c>
      <c r="AV57" s="7">
        <f t="shared" si="53"/>
        <v>2.2646324397898576</v>
      </c>
    </row>
    <row r="58" spans="6:48" x14ac:dyDescent="0.25">
      <c r="F58" s="6">
        <f t="shared" si="26"/>
        <v>50</v>
      </c>
      <c r="G58" s="6">
        <f t="shared" si="27"/>
        <v>1.0000000000000004</v>
      </c>
      <c r="H58" s="6">
        <f t="shared" si="28"/>
        <v>3.3831760581472121</v>
      </c>
      <c r="I58" s="6">
        <f t="shared" si="29"/>
        <v>8.766352116294425E-2</v>
      </c>
      <c r="K58" s="6">
        <f t="shared" si="38"/>
        <v>50</v>
      </c>
      <c r="L58" s="6">
        <f t="shared" si="39"/>
        <v>0.50000000000000022</v>
      </c>
      <c r="M58" s="6">
        <f t="shared" si="40"/>
        <v>1.789263643687764</v>
      </c>
      <c r="N58" s="6">
        <f t="shared" si="41"/>
        <v>2.2892636436877646E-2</v>
      </c>
      <c r="X58" s="6">
        <f t="shared" si="23"/>
        <v>50</v>
      </c>
      <c r="Y58" s="6">
        <f t="shared" si="60"/>
        <v>0.50000000000000022</v>
      </c>
      <c r="Z58" s="18">
        <f t="shared" si="61"/>
        <v>1.7974425412640018</v>
      </c>
      <c r="AA58" s="6">
        <f t="shared" si="62"/>
        <v>2.2974425412640019E-2</v>
      </c>
      <c r="AB58" s="6">
        <f t="shared" si="63"/>
        <v>2.3139297539703223E-2</v>
      </c>
      <c r="AC58" s="6">
        <f t="shared" si="64"/>
        <v>2.3140121900338536E-2</v>
      </c>
      <c r="AD58" s="6">
        <f t="shared" si="65"/>
        <v>2.3305826631643406E-2</v>
      </c>
      <c r="AE58" s="17"/>
      <c r="AF58" s="18">
        <f t="shared" si="54"/>
        <v>2.2974425412640018</v>
      </c>
      <c r="AG58" s="6">
        <f t="shared" si="55"/>
        <v>1.7974425411540957</v>
      </c>
      <c r="AH58" s="7">
        <f t="shared" si="56"/>
        <v>-1.0990608423355752E-10</v>
      </c>
      <c r="AJ58" s="7">
        <f t="shared" si="42"/>
        <v>1.7974425412754169</v>
      </c>
      <c r="AK58" s="7">
        <f t="shared" si="43"/>
        <v>2.2974425412754158</v>
      </c>
      <c r="AL58" s="7">
        <f t="shared" si="57"/>
        <v>1.7974425411655111</v>
      </c>
      <c r="AM58" s="7">
        <f t="shared" si="44"/>
        <v>2.2974425411655113</v>
      </c>
      <c r="AN58" s="7">
        <f t="shared" si="45"/>
        <v>1.7974425412750048</v>
      </c>
      <c r="AO58" s="7">
        <f t="shared" si="46"/>
        <v>-6.0916383048947864E-11</v>
      </c>
      <c r="AP58" s="7">
        <f t="shared" si="47"/>
        <v>2.297442541275005</v>
      </c>
      <c r="AQ58" s="7">
        <f t="shared" si="48"/>
        <v>1.7974425412754154</v>
      </c>
      <c r="AR58" s="7">
        <f t="shared" si="49"/>
        <v>-2.283728761653947E-13</v>
      </c>
      <c r="AS58" s="7">
        <f t="shared" si="50"/>
        <v>2.2974425412754158</v>
      </c>
      <c r="AT58" s="7">
        <f t="shared" si="51"/>
        <v>1.7974425412754169</v>
      </c>
      <c r="AU58" s="7">
        <f t="shared" si="52"/>
        <v>-8.8817841970012523E-16</v>
      </c>
      <c r="AV58" s="7">
        <f t="shared" si="53"/>
        <v>2.2974425412754158</v>
      </c>
    </row>
    <row r="59" spans="6:48" x14ac:dyDescent="0.25">
      <c r="F59" s="6">
        <f t="shared" si="26"/>
        <v>51</v>
      </c>
      <c r="G59" s="6">
        <f t="shared" si="27"/>
        <v>1.0200000000000005</v>
      </c>
      <c r="H59" s="6">
        <f t="shared" si="28"/>
        <v>3.4708395793101565</v>
      </c>
      <c r="I59" s="6">
        <f t="shared" si="29"/>
        <v>8.9816791586203135E-2</v>
      </c>
      <c r="K59" s="6">
        <f t="shared" si="38"/>
        <v>51</v>
      </c>
      <c r="L59" s="6">
        <f t="shared" si="39"/>
        <v>0.51000000000000023</v>
      </c>
      <c r="M59" s="6">
        <f t="shared" si="40"/>
        <v>1.8121562801246416</v>
      </c>
      <c r="N59" s="6">
        <f t="shared" si="41"/>
        <v>2.3221562801246418E-2</v>
      </c>
      <c r="X59" s="6">
        <f t="shared" si="23"/>
        <v>51</v>
      </c>
      <c r="Y59" s="6">
        <f t="shared" si="60"/>
        <v>0.51000000000000023</v>
      </c>
      <c r="Z59" s="18">
        <f t="shared" si="61"/>
        <v>1.8205823897513964</v>
      </c>
      <c r="AA59" s="6">
        <f t="shared" si="62"/>
        <v>2.3305823897513966E-2</v>
      </c>
      <c r="AB59" s="6">
        <f t="shared" si="63"/>
        <v>2.3472353017001537E-2</v>
      </c>
      <c r="AC59" s="6">
        <f t="shared" si="64"/>
        <v>2.3473185662598973E-2</v>
      </c>
      <c r="AD59" s="6">
        <f t="shared" si="65"/>
        <v>2.3640555754139956E-2</v>
      </c>
      <c r="AE59" s="17"/>
      <c r="AF59" s="18">
        <f t="shared" si="54"/>
        <v>2.3305823897513966</v>
      </c>
      <c r="AG59" s="6">
        <f t="shared" si="55"/>
        <v>1.8205823896403859</v>
      </c>
      <c r="AH59" s="7">
        <f t="shared" si="56"/>
        <v>-1.1101053409845463E-10</v>
      </c>
      <c r="AJ59" s="7">
        <f t="shared" si="42"/>
        <v>1.8205823897629263</v>
      </c>
      <c r="AK59" s="7">
        <f t="shared" si="43"/>
        <v>2.3305823897629248</v>
      </c>
      <c r="AL59" s="7">
        <f t="shared" si="57"/>
        <v>1.8205823896519155</v>
      </c>
      <c r="AM59" s="7">
        <f t="shared" si="44"/>
        <v>2.3305823896519158</v>
      </c>
      <c r="AN59" s="7">
        <f t="shared" si="45"/>
        <v>1.82058238976251</v>
      </c>
      <c r="AO59" s="7">
        <f t="shared" si="46"/>
        <v>-6.074674097078514E-11</v>
      </c>
      <c r="AP59" s="7">
        <f t="shared" si="47"/>
        <v>2.33058238976251</v>
      </c>
      <c r="AQ59" s="7">
        <f t="shared" si="48"/>
        <v>1.8205823897629247</v>
      </c>
      <c r="AR59" s="7">
        <f t="shared" si="49"/>
        <v>-2.2781776465308212E-13</v>
      </c>
      <c r="AS59" s="7">
        <f t="shared" si="50"/>
        <v>2.3305823897629248</v>
      </c>
      <c r="AT59" s="7">
        <f t="shared" si="51"/>
        <v>1.8205823897629263</v>
      </c>
      <c r="AU59" s="7">
        <f t="shared" si="52"/>
        <v>-8.8817841970012523E-16</v>
      </c>
      <c r="AV59" s="7">
        <f t="shared" si="53"/>
        <v>2.3305823897629248</v>
      </c>
    </row>
    <row r="60" spans="6:48" x14ac:dyDescent="0.25">
      <c r="F60" s="6">
        <f t="shared" si="26"/>
        <v>52</v>
      </c>
      <c r="G60" s="6">
        <f t="shared" si="27"/>
        <v>1.0400000000000005</v>
      </c>
      <c r="H60" s="6">
        <f t="shared" si="28"/>
        <v>3.5606563708963597</v>
      </c>
      <c r="I60" s="6">
        <f t="shared" si="29"/>
        <v>9.2013127417927193E-2</v>
      </c>
      <c r="K60" s="6">
        <f t="shared" si="38"/>
        <v>52</v>
      </c>
      <c r="L60" s="6">
        <f t="shared" si="39"/>
        <v>0.52000000000000024</v>
      </c>
      <c r="M60" s="6">
        <f t="shared" si="40"/>
        <v>1.835377842925888</v>
      </c>
      <c r="N60" s="6">
        <f t="shared" si="41"/>
        <v>2.3553778429258879E-2</v>
      </c>
      <c r="X60" s="6">
        <f t="shared" si="23"/>
        <v>52</v>
      </c>
      <c r="Y60" s="6">
        <f t="shared" si="60"/>
        <v>0.52000000000000024</v>
      </c>
      <c r="Z60" s="18">
        <f t="shared" si="61"/>
        <v>1.8440552992532055</v>
      </c>
      <c r="AA60" s="6">
        <f t="shared" si="62"/>
        <v>2.3640552992532059E-2</v>
      </c>
      <c r="AB60" s="6">
        <f t="shared" si="63"/>
        <v>2.3808755757494717E-2</v>
      </c>
      <c r="AC60" s="6">
        <f t="shared" si="64"/>
        <v>2.3809596771319531E-2</v>
      </c>
      <c r="AD60" s="6">
        <f t="shared" si="65"/>
        <v>2.397864896024525E-2</v>
      </c>
      <c r="AE60" s="17"/>
      <c r="AF60" s="18">
        <f t="shared" si="54"/>
        <v>2.3640552992532058</v>
      </c>
      <c r="AG60" s="6">
        <f t="shared" si="55"/>
        <v>1.8440552991410795</v>
      </c>
      <c r="AH60" s="7">
        <f t="shared" si="56"/>
        <v>-1.1212608619359798E-10</v>
      </c>
      <c r="AJ60" s="7">
        <f t="shared" si="42"/>
        <v>1.8440552992648513</v>
      </c>
      <c r="AK60" s="7">
        <f t="shared" si="43"/>
        <v>2.3640552992648498</v>
      </c>
      <c r="AL60" s="7">
        <f t="shared" si="57"/>
        <v>1.8440552991527253</v>
      </c>
      <c r="AM60" s="7">
        <f t="shared" si="44"/>
        <v>2.3640552991527253</v>
      </c>
      <c r="AN60" s="7">
        <f t="shared" si="45"/>
        <v>1.844055299264431</v>
      </c>
      <c r="AO60" s="7">
        <f t="shared" si="46"/>
        <v>-6.0576099691900254E-11</v>
      </c>
      <c r="AP60" s="7">
        <f t="shared" si="47"/>
        <v>2.3640552992644315</v>
      </c>
      <c r="AQ60" s="7">
        <f t="shared" si="48"/>
        <v>1.8440552992648498</v>
      </c>
      <c r="AR60" s="7">
        <f t="shared" si="49"/>
        <v>-2.2704060853584451E-13</v>
      </c>
      <c r="AS60" s="7">
        <f t="shared" si="50"/>
        <v>2.3640552992648498</v>
      </c>
      <c r="AT60" s="7">
        <f t="shared" si="51"/>
        <v>1.8440552992648513</v>
      </c>
      <c r="AU60" s="7">
        <f t="shared" si="52"/>
        <v>-8.8817841970012523E-16</v>
      </c>
      <c r="AV60" s="7">
        <f t="shared" si="53"/>
        <v>2.3640552992648498</v>
      </c>
    </row>
    <row r="61" spans="6:48" x14ac:dyDescent="0.25">
      <c r="F61" s="6">
        <f t="shared" si="26"/>
        <v>53</v>
      </c>
      <c r="G61" s="6">
        <f t="shared" si="27"/>
        <v>1.0600000000000005</v>
      </c>
      <c r="H61" s="6">
        <f t="shared" si="28"/>
        <v>3.6526694983142867</v>
      </c>
      <c r="I61" s="6">
        <f t="shared" si="29"/>
        <v>9.4253389966285753E-2</v>
      </c>
      <c r="K61" s="6">
        <f t="shared" si="38"/>
        <v>53</v>
      </c>
      <c r="L61" s="6">
        <f t="shared" si="39"/>
        <v>0.53000000000000025</v>
      </c>
      <c r="M61" s="6">
        <f t="shared" si="40"/>
        <v>1.858931621355147</v>
      </c>
      <c r="N61" s="6">
        <f t="shared" si="41"/>
        <v>2.3889316213551472E-2</v>
      </c>
      <c r="X61" s="6">
        <f t="shared" si="23"/>
        <v>53</v>
      </c>
      <c r="Y61" s="6">
        <f t="shared" si="60"/>
        <v>0.53000000000000025</v>
      </c>
      <c r="Z61" s="18">
        <f t="shared" si="61"/>
        <v>1.8678646170882731</v>
      </c>
      <c r="AA61" s="6">
        <f t="shared" si="62"/>
        <v>2.3978646170882731E-2</v>
      </c>
      <c r="AB61" s="6">
        <f t="shared" si="63"/>
        <v>2.4148539401737147E-2</v>
      </c>
      <c r="AC61" s="6">
        <f t="shared" si="64"/>
        <v>2.4149388867891419E-2</v>
      </c>
      <c r="AD61" s="6">
        <f t="shared" si="65"/>
        <v>2.4320140059561651E-2</v>
      </c>
      <c r="AE61" s="17"/>
      <c r="AF61" s="18">
        <f t="shared" si="54"/>
        <v>2.3978646170882731</v>
      </c>
      <c r="AG61" s="6">
        <f t="shared" si="55"/>
        <v>1.8678646169750202</v>
      </c>
      <c r="AH61" s="7">
        <f t="shared" si="56"/>
        <v>-1.1325296256359252E-10</v>
      </c>
      <c r="AJ61" s="7">
        <f t="shared" si="42"/>
        <v>1.8678646171000362</v>
      </c>
      <c r="AK61" s="7">
        <f t="shared" si="43"/>
        <v>2.3978646171000348</v>
      </c>
      <c r="AL61" s="7">
        <f t="shared" si="57"/>
        <v>1.867864616986783</v>
      </c>
      <c r="AM61" s="7">
        <f t="shared" si="44"/>
        <v>2.3978646169867832</v>
      </c>
      <c r="AN61" s="7">
        <f t="shared" si="45"/>
        <v>1.8678646170996114</v>
      </c>
      <c r="AO61" s="7">
        <f t="shared" si="46"/>
        <v>-6.0405014323805517E-11</v>
      </c>
      <c r="AP61" s="7">
        <f t="shared" si="47"/>
        <v>2.3978646170996116</v>
      </c>
      <c r="AQ61" s="7">
        <f t="shared" si="48"/>
        <v>1.8678646171000346</v>
      </c>
      <c r="AR61" s="7">
        <f t="shared" si="49"/>
        <v>-2.2659651932599445E-13</v>
      </c>
      <c r="AS61" s="7">
        <f t="shared" si="50"/>
        <v>2.3978646171000348</v>
      </c>
      <c r="AT61" s="7">
        <f t="shared" si="51"/>
        <v>1.8678646171000362</v>
      </c>
      <c r="AU61" s="7">
        <f t="shared" si="52"/>
        <v>0</v>
      </c>
      <c r="AV61" s="7">
        <f t="shared" si="53"/>
        <v>2.3978646171000348</v>
      </c>
    </row>
    <row r="62" spans="6:48" x14ac:dyDescent="0.25">
      <c r="F62" s="6">
        <f t="shared" si="26"/>
        <v>54</v>
      </c>
      <c r="G62" s="6">
        <f t="shared" si="27"/>
        <v>1.0800000000000005</v>
      </c>
      <c r="H62" s="6">
        <f t="shared" si="28"/>
        <v>3.7469228882805723</v>
      </c>
      <c r="I62" s="6">
        <f t="shared" si="29"/>
        <v>9.6538457765611443E-2</v>
      </c>
      <c r="K62" s="6">
        <f t="shared" si="38"/>
        <v>54</v>
      </c>
      <c r="L62" s="6">
        <f t="shared" si="39"/>
        <v>0.54000000000000026</v>
      </c>
      <c r="M62" s="6">
        <f t="shared" si="40"/>
        <v>1.8828209375686984</v>
      </c>
      <c r="N62" s="6">
        <f t="shared" si="41"/>
        <v>2.4228209375686989E-2</v>
      </c>
      <c r="X62" s="6">
        <f t="shared" si="23"/>
        <v>54</v>
      </c>
      <c r="Y62" s="6">
        <f t="shared" si="60"/>
        <v>0.54000000000000026</v>
      </c>
      <c r="Z62" s="18">
        <f t="shared" si="61"/>
        <v>1.8920137242165567</v>
      </c>
      <c r="AA62" s="6">
        <f t="shared" si="62"/>
        <v>2.4320137242165571E-2</v>
      </c>
      <c r="AB62" s="6">
        <f t="shared" si="63"/>
        <v>2.4491737928376396E-2</v>
      </c>
      <c r="AC62" s="6">
        <f t="shared" si="64"/>
        <v>2.449259593180745E-2</v>
      </c>
      <c r="AD62" s="6">
        <f t="shared" si="65"/>
        <v>2.4665063201483647E-2</v>
      </c>
      <c r="AE62" s="17"/>
      <c r="AF62" s="18">
        <f t="shared" si="54"/>
        <v>2.4320137242165569</v>
      </c>
      <c r="AG62" s="6">
        <f t="shared" si="55"/>
        <v>1.8920137241021655</v>
      </c>
      <c r="AH62" s="7">
        <f t="shared" si="56"/>
        <v>-1.1439116320843823E-10</v>
      </c>
      <c r="AJ62" s="7">
        <f t="shared" si="42"/>
        <v>1.8920137242284378</v>
      </c>
      <c r="AK62" s="7">
        <f t="shared" si="43"/>
        <v>2.4320137242284368</v>
      </c>
      <c r="AL62" s="7">
        <f t="shared" si="57"/>
        <v>1.8920137241140467</v>
      </c>
      <c r="AM62" s="7">
        <f t="shared" si="44"/>
        <v>2.4320137241140469</v>
      </c>
      <c r="AN62" s="7">
        <f t="shared" si="45"/>
        <v>1.8920137242280088</v>
      </c>
      <c r="AO62" s="7">
        <f t="shared" si="46"/>
        <v>-6.0233262821896005E-11</v>
      </c>
      <c r="AP62" s="7">
        <f t="shared" si="47"/>
        <v>2.4320137242280091</v>
      </c>
      <c r="AQ62" s="7">
        <f t="shared" si="48"/>
        <v>1.8920137242284363</v>
      </c>
      <c r="AR62" s="7">
        <f t="shared" si="49"/>
        <v>-2.2593038551121936E-13</v>
      </c>
      <c r="AS62" s="7">
        <f t="shared" si="50"/>
        <v>2.4320137242284368</v>
      </c>
      <c r="AT62" s="7">
        <f t="shared" si="51"/>
        <v>1.8920137242284378</v>
      </c>
      <c r="AU62" s="7">
        <f t="shared" si="52"/>
        <v>0</v>
      </c>
      <c r="AV62" s="7">
        <f t="shared" si="53"/>
        <v>2.4320137242284368</v>
      </c>
    </row>
    <row r="63" spans="6:48" x14ac:dyDescent="0.25">
      <c r="F63" s="6">
        <f t="shared" si="26"/>
        <v>55</v>
      </c>
      <c r="G63" s="6">
        <f t="shared" si="27"/>
        <v>1.1000000000000005</v>
      </c>
      <c r="H63" s="6">
        <f t="shared" si="28"/>
        <v>3.8434613460461837</v>
      </c>
      <c r="I63" s="6">
        <f t="shared" si="29"/>
        <v>9.8869226920923703E-2</v>
      </c>
      <c r="K63" s="6">
        <f t="shared" si="38"/>
        <v>55</v>
      </c>
      <c r="L63" s="6">
        <f t="shared" si="39"/>
        <v>0.55000000000000027</v>
      </c>
      <c r="M63" s="6">
        <f t="shared" si="40"/>
        <v>1.9070491469443853</v>
      </c>
      <c r="N63" s="6">
        <f t="shared" si="41"/>
        <v>2.4570491469443855E-2</v>
      </c>
      <c r="X63" s="6">
        <f t="shared" si="23"/>
        <v>55</v>
      </c>
      <c r="Y63" s="6">
        <f t="shared" si="60"/>
        <v>0.55000000000000027</v>
      </c>
      <c r="Z63" s="18">
        <f t="shared" si="61"/>
        <v>1.9165060355772261</v>
      </c>
      <c r="AA63" s="6">
        <f t="shared" si="62"/>
        <v>2.4665060355772265E-2</v>
      </c>
      <c r="AB63" s="6">
        <f t="shared" si="63"/>
        <v>2.4838385657551126E-2</v>
      </c>
      <c r="AC63" s="6">
        <f t="shared" si="64"/>
        <v>2.4839252284060018E-2</v>
      </c>
      <c r="AD63" s="6">
        <f t="shared" si="65"/>
        <v>2.5013452878612865E-2</v>
      </c>
      <c r="AE63" s="17"/>
      <c r="AF63" s="18">
        <f t="shared" si="54"/>
        <v>2.4665060355772264</v>
      </c>
      <c r="AG63" s="6">
        <f t="shared" si="55"/>
        <v>1.9165060354616852</v>
      </c>
      <c r="AH63" s="7">
        <f t="shared" si="56"/>
        <v>-1.1554091017274004E-10</v>
      </c>
      <c r="AJ63" s="7">
        <f t="shared" si="42"/>
        <v>1.9165060355892267</v>
      </c>
      <c r="AK63" s="7">
        <f t="shared" si="43"/>
        <v>2.4665060355892252</v>
      </c>
      <c r="AL63" s="7">
        <f t="shared" si="57"/>
        <v>1.9165060354736858</v>
      </c>
      <c r="AM63" s="7">
        <f t="shared" si="44"/>
        <v>2.4665060354736861</v>
      </c>
      <c r="AN63" s="7">
        <f t="shared" si="45"/>
        <v>1.9165060355887933</v>
      </c>
      <c r="AO63" s="7">
        <f t="shared" si="46"/>
        <v>-6.0061067230776644E-11</v>
      </c>
      <c r="AP63" s="7">
        <f t="shared" si="47"/>
        <v>2.4665060355887936</v>
      </c>
      <c r="AQ63" s="7">
        <f t="shared" si="48"/>
        <v>1.9165060355892249</v>
      </c>
      <c r="AR63" s="7">
        <f t="shared" si="49"/>
        <v>-2.2526425169644426E-13</v>
      </c>
      <c r="AS63" s="7">
        <f t="shared" si="50"/>
        <v>2.4665060355892252</v>
      </c>
      <c r="AT63" s="7">
        <f t="shared" si="51"/>
        <v>1.9165060355892267</v>
      </c>
      <c r="AU63" s="7">
        <f t="shared" si="52"/>
        <v>-8.8817841970012523E-16</v>
      </c>
      <c r="AV63" s="7">
        <f t="shared" si="53"/>
        <v>2.4665060355892252</v>
      </c>
    </row>
    <row r="64" spans="6:48" x14ac:dyDescent="0.25">
      <c r="F64" s="6">
        <f t="shared" si="26"/>
        <v>56</v>
      </c>
      <c r="G64" s="6">
        <f t="shared" si="27"/>
        <v>1.1200000000000006</v>
      </c>
      <c r="H64" s="6">
        <f t="shared" si="28"/>
        <v>3.9423305729671076</v>
      </c>
      <c r="I64" s="6">
        <f t="shared" si="29"/>
        <v>0.10124661145934216</v>
      </c>
      <c r="K64" s="6">
        <f t="shared" si="38"/>
        <v>56</v>
      </c>
      <c r="L64" s="6">
        <f t="shared" si="39"/>
        <v>0.56000000000000028</v>
      </c>
      <c r="M64" s="6">
        <f t="shared" si="40"/>
        <v>1.9316196384138291</v>
      </c>
      <c r="N64" s="6">
        <f t="shared" si="41"/>
        <v>2.4916196384138296E-2</v>
      </c>
      <c r="X64" s="6">
        <f t="shared" si="23"/>
        <v>56</v>
      </c>
      <c r="Y64" s="6">
        <f t="shared" si="60"/>
        <v>0.56000000000000028</v>
      </c>
      <c r="Z64" s="18">
        <f t="shared" si="61"/>
        <v>1.9413450004301607</v>
      </c>
      <c r="AA64" s="6">
        <f t="shared" si="62"/>
        <v>2.5013450004301611E-2</v>
      </c>
      <c r="AB64" s="6">
        <f t="shared" si="63"/>
        <v>2.5188517254323119E-2</v>
      </c>
      <c r="AC64" s="6">
        <f t="shared" si="64"/>
        <v>2.5189392590573224E-2</v>
      </c>
      <c r="AD64" s="6">
        <f t="shared" si="65"/>
        <v>2.5365343930207344E-2</v>
      </c>
      <c r="AE64" s="17"/>
      <c r="AF64" s="18">
        <f t="shared" si="54"/>
        <v>2.5013450004301609</v>
      </c>
      <c r="AG64" s="6">
        <f t="shared" si="55"/>
        <v>1.9413450003134585</v>
      </c>
      <c r="AH64" s="7">
        <f t="shared" si="56"/>
        <v>-1.1670220345649795E-10</v>
      </c>
      <c r="AJ64" s="7">
        <f t="shared" si="42"/>
        <v>1.9413450004422819</v>
      </c>
      <c r="AK64" s="7">
        <f t="shared" si="43"/>
        <v>2.5013450004422806</v>
      </c>
      <c r="AL64" s="7">
        <f t="shared" si="57"/>
        <v>1.9413450003255797</v>
      </c>
      <c r="AM64" s="7">
        <f t="shared" si="44"/>
        <v>2.5013450003255802</v>
      </c>
      <c r="AN64" s="7">
        <f t="shared" si="45"/>
        <v>1.9413450004418442</v>
      </c>
      <c r="AO64" s="7">
        <f t="shared" si="46"/>
        <v>-5.9888649595052357E-11</v>
      </c>
      <c r="AP64" s="7">
        <f t="shared" si="47"/>
        <v>2.5013450004418445</v>
      </c>
      <c r="AQ64" s="7">
        <f t="shared" si="48"/>
        <v>1.9413450004422801</v>
      </c>
      <c r="AR64" s="7">
        <f t="shared" si="49"/>
        <v>-2.2448709557920665E-13</v>
      </c>
      <c r="AS64" s="7">
        <f t="shared" si="50"/>
        <v>2.5013450004422806</v>
      </c>
      <c r="AT64" s="7">
        <f t="shared" si="51"/>
        <v>1.9413450004422819</v>
      </c>
      <c r="AU64" s="7">
        <f t="shared" si="52"/>
        <v>-8.8817841970012523E-16</v>
      </c>
      <c r="AV64" s="7">
        <f t="shared" si="53"/>
        <v>2.5013450004422806</v>
      </c>
    </row>
    <row r="65" spans="6:48" x14ac:dyDescent="0.25">
      <c r="F65" s="6">
        <f t="shared" si="26"/>
        <v>57</v>
      </c>
      <c r="G65" s="6">
        <f t="shared" si="27"/>
        <v>1.1400000000000006</v>
      </c>
      <c r="H65" s="6">
        <f t="shared" si="28"/>
        <v>4.0435771844264501</v>
      </c>
      <c r="I65" s="6">
        <f t="shared" si="29"/>
        <v>0.10367154368852902</v>
      </c>
      <c r="K65" s="6">
        <f t="shared" si="38"/>
        <v>57</v>
      </c>
      <c r="L65" s="6">
        <f t="shared" si="39"/>
        <v>0.57000000000000028</v>
      </c>
      <c r="M65" s="6">
        <f t="shared" si="40"/>
        <v>1.9565358347979673</v>
      </c>
      <c r="N65" s="6">
        <f t="shared" si="41"/>
        <v>2.5265358347979678E-2</v>
      </c>
      <c r="X65" s="6">
        <f t="shared" si="23"/>
        <v>57</v>
      </c>
      <c r="Y65" s="6">
        <f t="shared" si="60"/>
        <v>0.57000000000000028</v>
      </c>
      <c r="Z65" s="18">
        <f t="shared" si="61"/>
        <v>1.9665341027008776</v>
      </c>
      <c r="AA65" s="6">
        <f t="shared" si="62"/>
        <v>2.5365341027008777E-2</v>
      </c>
      <c r="AB65" s="6">
        <f t="shared" si="63"/>
        <v>2.5542167732143822E-2</v>
      </c>
      <c r="AC65" s="6">
        <f t="shared" si="64"/>
        <v>2.5543051865669499E-2</v>
      </c>
      <c r="AD65" s="6">
        <f t="shared" si="65"/>
        <v>2.5720771545665475E-2</v>
      </c>
      <c r="AE65" s="17"/>
      <c r="AF65" s="18">
        <f t="shared" si="54"/>
        <v>2.5365341027008776</v>
      </c>
      <c r="AG65" s="6">
        <f t="shared" si="55"/>
        <v>1.9665341025830025</v>
      </c>
      <c r="AH65" s="7">
        <f t="shared" si="56"/>
        <v>-1.1787504305971197E-10</v>
      </c>
      <c r="AJ65" s="7">
        <f t="shared" si="42"/>
        <v>1.9665341027131205</v>
      </c>
      <c r="AK65" s="7">
        <f t="shared" si="43"/>
        <v>2.5365341027131194</v>
      </c>
      <c r="AL65" s="7">
        <f t="shared" si="57"/>
        <v>1.9665341025952456</v>
      </c>
      <c r="AM65" s="7">
        <f t="shared" si="44"/>
        <v>2.5365341025952457</v>
      </c>
      <c r="AN65" s="7">
        <f t="shared" si="45"/>
        <v>1.9665341027126786</v>
      </c>
      <c r="AO65" s="7">
        <f t="shared" si="46"/>
        <v>-5.9715676847815757E-11</v>
      </c>
      <c r="AP65" s="7">
        <f t="shared" si="47"/>
        <v>2.5365341027126789</v>
      </c>
      <c r="AQ65" s="7">
        <f t="shared" si="48"/>
        <v>1.9665341027131189</v>
      </c>
      <c r="AR65" s="7">
        <f t="shared" si="49"/>
        <v>-2.2393198406689407E-13</v>
      </c>
      <c r="AS65" s="7">
        <f t="shared" si="50"/>
        <v>2.5365341027131194</v>
      </c>
      <c r="AT65" s="7">
        <f t="shared" si="51"/>
        <v>1.9665341027131205</v>
      </c>
      <c r="AU65" s="7">
        <f t="shared" si="52"/>
        <v>0</v>
      </c>
      <c r="AV65" s="7">
        <f t="shared" si="53"/>
        <v>2.5365341027131194</v>
      </c>
    </row>
    <row r="66" spans="6:48" x14ac:dyDescent="0.25">
      <c r="F66" s="6">
        <f t="shared" si="26"/>
        <v>58</v>
      </c>
      <c r="G66" s="6">
        <f t="shared" si="27"/>
        <v>1.1600000000000006</v>
      </c>
      <c r="H66" s="6">
        <f t="shared" si="28"/>
        <v>4.1472487281149792</v>
      </c>
      <c r="I66" s="6">
        <f t="shared" si="29"/>
        <v>0.10614497456229958</v>
      </c>
      <c r="K66" s="6">
        <f t="shared" si="38"/>
        <v>58</v>
      </c>
      <c r="L66" s="6">
        <f t="shared" si="39"/>
        <v>0.58000000000000029</v>
      </c>
      <c r="M66" s="6">
        <f t="shared" si="40"/>
        <v>1.9818011931459469</v>
      </c>
      <c r="N66" s="6">
        <f t="shared" si="41"/>
        <v>2.5618011931459472E-2</v>
      </c>
      <c r="X66" s="6">
        <f t="shared" si="23"/>
        <v>58</v>
      </c>
      <c r="Y66" s="6">
        <f t="shared" si="60"/>
        <v>0.58000000000000029</v>
      </c>
      <c r="Z66" s="18">
        <f t="shared" si="61"/>
        <v>1.9920768613289277</v>
      </c>
      <c r="AA66" s="6">
        <f t="shared" si="62"/>
        <v>2.5720768613289282E-2</v>
      </c>
      <c r="AB66" s="6">
        <f t="shared" si="63"/>
        <v>2.5899372456355728E-2</v>
      </c>
      <c r="AC66" s="6">
        <f t="shared" si="64"/>
        <v>2.590026547557106E-2</v>
      </c>
      <c r="AD66" s="6">
        <f t="shared" si="65"/>
        <v>2.6079771268044991E-2</v>
      </c>
      <c r="AE66" s="17"/>
      <c r="AF66" s="18">
        <f t="shared" si="54"/>
        <v>2.5720768613289282</v>
      </c>
      <c r="AG66" s="6">
        <f t="shared" si="55"/>
        <v>1.992076861209868</v>
      </c>
      <c r="AH66" s="7">
        <f t="shared" si="56"/>
        <v>-1.1905965102698701E-10</v>
      </c>
      <c r="AJ66" s="7">
        <f t="shared" si="42"/>
        <v>1.9920768613412938</v>
      </c>
      <c r="AK66" s="7">
        <f t="shared" si="43"/>
        <v>2.5720768613412925</v>
      </c>
      <c r="AL66" s="7">
        <f t="shared" si="57"/>
        <v>1.9920768612222339</v>
      </c>
      <c r="AM66" s="7">
        <f t="shared" si="44"/>
        <v>2.572076861222234</v>
      </c>
      <c r="AN66" s="7">
        <f t="shared" si="45"/>
        <v>1.9920768613408473</v>
      </c>
      <c r="AO66" s="7">
        <f t="shared" si="46"/>
        <v>-5.9542593078276695E-11</v>
      </c>
      <c r="AP66" s="7">
        <f t="shared" si="47"/>
        <v>2.5720768613408476</v>
      </c>
      <c r="AQ66" s="7">
        <f t="shared" si="48"/>
        <v>1.992076861341292</v>
      </c>
      <c r="AR66" s="7">
        <f t="shared" si="49"/>
        <v>-2.2326585025211898E-13</v>
      </c>
      <c r="AS66" s="7">
        <f t="shared" si="50"/>
        <v>2.5720768613412925</v>
      </c>
      <c r="AT66" s="7">
        <f t="shared" si="51"/>
        <v>1.9920768613412938</v>
      </c>
      <c r="AU66" s="7">
        <f t="shared" si="52"/>
        <v>-8.8817841970012523E-16</v>
      </c>
      <c r="AV66" s="7">
        <f t="shared" si="53"/>
        <v>2.5720768613412925</v>
      </c>
    </row>
    <row r="67" spans="6:48" x14ac:dyDescent="0.25">
      <c r="F67" s="6">
        <f t="shared" ref="F67:F68" si="66">F66+1</f>
        <v>59</v>
      </c>
      <c r="G67" s="6">
        <f t="shared" ref="G67:G68" si="67">G66+I$5</f>
        <v>1.1800000000000006</v>
      </c>
      <c r="H67" s="6">
        <f t="shared" ref="H67:H68" si="68">H66+I66</f>
        <v>4.253393702677279</v>
      </c>
      <c r="I67" s="6">
        <f t="shared" ref="I67" si="69">I$5*(G67+H67)</f>
        <v>0.1086678740535456</v>
      </c>
      <c r="K67" s="6">
        <f t="shared" si="38"/>
        <v>59</v>
      </c>
      <c r="L67" s="6">
        <f t="shared" si="39"/>
        <v>0.5900000000000003</v>
      </c>
      <c r="M67" s="6">
        <f t="shared" si="40"/>
        <v>2.0074192050774062</v>
      </c>
      <c r="N67" s="6">
        <f t="shared" si="41"/>
        <v>2.5974192050774066E-2</v>
      </c>
      <c r="X67" s="6">
        <f t="shared" si="23"/>
        <v>59</v>
      </c>
      <c r="Y67" s="6">
        <f t="shared" si="60"/>
        <v>0.5900000000000003</v>
      </c>
      <c r="Z67" s="18">
        <f t="shared" si="61"/>
        <v>2.0179768306197925</v>
      </c>
      <c r="AA67" s="6">
        <f t="shared" si="62"/>
        <v>2.6079768306197928E-2</v>
      </c>
      <c r="AB67" s="6">
        <f t="shared" si="63"/>
        <v>2.6260167147728913E-2</v>
      </c>
      <c r="AC67" s="6">
        <f t="shared" si="64"/>
        <v>2.6261069141936572E-2</v>
      </c>
      <c r="AD67" s="6">
        <f t="shared" si="65"/>
        <v>2.6442378997617297E-2</v>
      </c>
      <c r="AE67" s="17"/>
      <c r="AF67" s="18">
        <f t="shared" si="54"/>
        <v>2.6079768306197928</v>
      </c>
      <c r="AG67" s="6">
        <f t="shared" si="55"/>
        <v>2.0179768304995362</v>
      </c>
      <c r="AH67" s="7">
        <f t="shared" si="56"/>
        <v>-1.2025624940292801E-10</v>
      </c>
      <c r="AJ67" s="7">
        <f t="shared" si="42"/>
        <v>2.0179768306322825</v>
      </c>
      <c r="AK67" s="7">
        <f t="shared" si="43"/>
        <v>2.607976830632281</v>
      </c>
      <c r="AL67" s="7">
        <f t="shared" si="57"/>
        <v>2.0179768305120263</v>
      </c>
      <c r="AM67" s="7">
        <f t="shared" si="44"/>
        <v>2.6079768305120266</v>
      </c>
      <c r="AN67" s="7">
        <f t="shared" si="45"/>
        <v>2.0179768306318318</v>
      </c>
      <c r="AO67" s="7">
        <f t="shared" si="46"/>
        <v>-5.9369065219527783E-11</v>
      </c>
      <c r="AP67" s="7">
        <f t="shared" si="47"/>
        <v>2.6079768306318321</v>
      </c>
      <c r="AQ67" s="7">
        <f t="shared" si="48"/>
        <v>2.0179768306322807</v>
      </c>
      <c r="AR67" s="7">
        <f t="shared" si="49"/>
        <v>-2.2248869413488137E-13</v>
      </c>
      <c r="AS67" s="7">
        <f t="shared" si="50"/>
        <v>2.607976830632281</v>
      </c>
      <c r="AT67" s="7">
        <f t="shared" si="51"/>
        <v>2.0179768306322825</v>
      </c>
      <c r="AU67" s="7">
        <f t="shared" si="52"/>
        <v>-8.8817841970012523E-16</v>
      </c>
      <c r="AV67" s="7">
        <f t="shared" si="53"/>
        <v>2.607976830632281</v>
      </c>
    </row>
    <row r="68" spans="6:48" x14ac:dyDescent="0.25">
      <c r="F68" s="6">
        <f t="shared" si="66"/>
        <v>60</v>
      </c>
      <c r="G68" s="6">
        <f t="shared" si="67"/>
        <v>1.2000000000000006</v>
      </c>
      <c r="H68" s="8">
        <f t="shared" si="68"/>
        <v>4.3620615767308246</v>
      </c>
      <c r="I68" s="6"/>
      <c r="K68" s="6">
        <f t="shared" si="38"/>
        <v>60</v>
      </c>
      <c r="L68" s="6">
        <f t="shared" si="39"/>
        <v>0.60000000000000031</v>
      </c>
      <c r="M68" s="6">
        <f t="shared" si="40"/>
        <v>2.0333933971281803</v>
      </c>
      <c r="N68" s="6">
        <f t="shared" si="41"/>
        <v>2.6333933971281809E-2</v>
      </c>
      <c r="X68" s="6">
        <f t="shared" si="23"/>
        <v>60</v>
      </c>
      <c r="Y68" s="6">
        <f t="shared" si="60"/>
        <v>0.60000000000000031</v>
      </c>
      <c r="Z68" s="18">
        <f t="shared" si="61"/>
        <v>2.0442376006003169</v>
      </c>
      <c r="AA68" s="6">
        <f t="shared" si="62"/>
        <v>2.6442376006003174E-2</v>
      </c>
      <c r="AB68" s="6">
        <f t="shared" si="63"/>
        <v>2.6624587886033193E-2</v>
      </c>
      <c r="AC68" s="6">
        <f t="shared" si="64"/>
        <v>2.662549894543334E-2</v>
      </c>
      <c r="AD68" s="6">
        <f t="shared" si="65"/>
        <v>2.6808630995457508E-2</v>
      </c>
      <c r="AE68" s="17"/>
      <c r="AF68" s="18">
        <f t="shared" si="54"/>
        <v>2.6442376006003174</v>
      </c>
      <c r="AG68" s="6">
        <f t="shared" si="55"/>
        <v>2.0442376004788518</v>
      </c>
      <c r="AH68" s="7">
        <f t="shared" si="56"/>
        <v>-1.2146506023213988E-10</v>
      </c>
      <c r="AJ68" s="7">
        <f t="shared" si="42"/>
        <v>2.0442376006129326</v>
      </c>
      <c r="AK68" s="7">
        <f t="shared" si="43"/>
        <v>2.6442376006129313</v>
      </c>
      <c r="AL68" s="7">
        <f t="shared" si="57"/>
        <v>2.0442376004914675</v>
      </c>
      <c r="AM68" s="7">
        <f t="shared" si="44"/>
        <v>2.6442376004914676</v>
      </c>
      <c r="AN68" s="7">
        <f t="shared" si="45"/>
        <v>2.0442376006124769</v>
      </c>
      <c r="AO68" s="7">
        <f t="shared" si="46"/>
        <v>-5.9195426338476409E-11</v>
      </c>
      <c r="AP68" s="7">
        <f t="shared" si="47"/>
        <v>2.6442376006124775</v>
      </c>
      <c r="AQ68" s="7">
        <f t="shared" si="48"/>
        <v>2.0442376006129308</v>
      </c>
      <c r="AR68" s="7">
        <f t="shared" si="49"/>
        <v>-2.2204460492503131E-13</v>
      </c>
      <c r="AS68" s="7">
        <f t="shared" si="50"/>
        <v>2.6442376006129313</v>
      </c>
      <c r="AT68" s="7">
        <f t="shared" si="51"/>
        <v>2.0442376006129326</v>
      </c>
      <c r="AU68" s="7">
        <f t="shared" si="52"/>
        <v>-8.8817841970012523E-16</v>
      </c>
      <c r="AV68" s="7">
        <f t="shared" si="53"/>
        <v>2.6442376006129313</v>
      </c>
    </row>
    <row r="69" spans="6:48" x14ac:dyDescent="0.25">
      <c r="K69" s="6">
        <f t="shared" si="38"/>
        <v>61</v>
      </c>
      <c r="L69" s="6">
        <f t="shared" si="39"/>
        <v>0.61000000000000032</v>
      </c>
      <c r="M69" s="6">
        <f t="shared" si="40"/>
        <v>2.0597273310994622</v>
      </c>
      <c r="N69" s="6">
        <f t="shared" si="41"/>
        <v>2.6697273310994626E-2</v>
      </c>
      <c r="X69" s="6">
        <f t="shared" si="23"/>
        <v>61</v>
      </c>
      <c r="Y69" s="6">
        <f t="shared" si="60"/>
        <v>0.61000000000000032</v>
      </c>
      <c r="Z69" s="18">
        <f t="shared" si="61"/>
        <v>2.0708627973777158</v>
      </c>
      <c r="AA69" s="6">
        <f t="shared" si="62"/>
        <v>2.6808627973777161E-2</v>
      </c>
      <c r="AB69" s="6">
        <f t="shared" si="63"/>
        <v>2.6992671113646047E-2</v>
      </c>
      <c r="AC69" s="6">
        <f t="shared" si="64"/>
        <v>2.6993591329345392E-2</v>
      </c>
      <c r="AD69" s="6">
        <f t="shared" si="65"/>
        <v>2.7178563887070614E-2</v>
      </c>
      <c r="AE69" s="17"/>
      <c r="AF69" s="18">
        <f t="shared" si="54"/>
        <v>2.6808627973777162</v>
      </c>
      <c r="AG69" s="6">
        <f t="shared" si="55"/>
        <v>2.0708627972550304</v>
      </c>
      <c r="AH69" s="7">
        <f t="shared" si="56"/>
        <v>-1.2268541738080785E-10</v>
      </c>
      <c r="AJ69" s="7">
        <f t="shared" si="42"/>
        <v>2.0708627973904585</v>
      </c>
      <c r="AK69" s="7">
        <f t="shared" si="43"/>
        <v>2.6808627973904571</v>
      </c>
      <c r="AL69" s="7">
        <f t="shared" si="57"/>
        <v>2.0708627972677727</v>
      </c>
      <c r="AM69" s="7">
        <f t="shared" si="44"/>
        <v>2.680862797267773</v>
      </c>
      <c r="AN69" s="7">
        <f t="shared" si="45"/>
        <v>2.0708627973899985</v>
      </c>
      <c r="AO69" s="7">
        <f t="shared" si="46"/>
        <v>-5.9021676435122572E-11</v>
      </c>
      <c r="AP69" s="7">
        <f t="shared" si="47"/>
        <v>2.6808627973899988</v>
      </c>
      <c r="AQ69" s="7">
        <f t="shared" si="48"/>
        <v>2.0708627973904568</v>
      </c>
      <c r="AR69" s="7">
        <f t="shared" si="49"/>
        <v>-2.212674488077937E-13</v>
      </c>
      <c r="AS69" s="7">
        <f t="shared" si="50"/>
        <v>2.6808627973904571</v>
      </c>
      <c r="AT69" s="7">
        <f t="shared" si="51"/>
        <v>2.0708627973904585</v>
      </c>
      <c r="AU69" s="7">
        <f t="shared" si="52"/>
        <v>-8.8817841970012523E-16</v>
      </c>
      <c r="AV69" s="7">
        <f t="shared" si="53"/>
        <v>2.6808627973904571</v>
      </c>
    </row>
    <row r="70" spans="6:48" x14ac:dyDescent="0.25">
      <c r="K70" s="6">
        <f t="shared" si="38"/>
        <v>62</v>
      </c>
      <c r="L70" s="6">
        <f t="shared" si="39"/>
        <v>0.62000000000000033</v>
      </c>
      <c r="M70" s="6">
        <f t="shared" si="40"/>
        <v>2.0864246044104569</v>
      </c>
      <c r="N70" s="6">
        <f t="shared" si="41"/>
        <v>2.7064246044104571E-2</v>
      </c>
      <c r="X70" s="6">
        <f t="shared" si="23"/>
        <v>62</v>
      </c>
      <c r="Y70" s="6">
        <f t="shared" si="60"/>
        <v>0.62000000000000033</v>
      </c>
      <c r="Z70" s="18">
        <f t="shared" si="61"/>
        <v>2.0978560835021876</v>
      </c>
      <c r="AA70" s="6">
        <f t="shared" si="62"/>
        <v>2.7178560835021875E-2</v>
      </c>
      <c r="AB70" s="6">
        <f t="shared" si="63"/>
        <v>2.7364453639196991E-2</v>
      </c>
      <c r="AC70" s="6">
        <f t="shared" si="64"/>
        <v>2.7365383103217865E-2</v>
      </c>
      <c r="AD70" s="6">
        <f t="shared" si="65"/>
        <v>2.7552214666054058E-2</v>
      </c>
      <c r="AE70" s="17"/>
      <c r="AF70" s="18">
        <f t="shared" si="54"/>
        <v>2.7178560835021877</v>
      </c>
      <c r="AG70" s="6">
        <f t="shared" si="55"/>
        <v>2.0978560833782689</v>
      </c>
      <c r="AH70" s="7">
        <f t="shared" si="56"/>
        <v>-1.2391865311656147E-10</v>
      </c>
      <c r="AJ70" s="7">
        <f t="shared" si="42"/>
        <v>2.0978560835150581</v>
      </c>
      <c r="AK70" s="7">
        <f t="shared" si="43"/>
        <v>2.7178560835150565</v>
      </c>
      <c r="AL70" s="7">
        <f t="shared" si="57"/>
        <v>2.0978560833911399</v>
      </c>
      <c r="AM70" s="7">
        <f t="shared" si="44"/>
        <v>2.7178560833911405</v>
      </c>
      <c r="AN70" s="7">
        <f t="shared" si="45"/>
        <v>2.0978560835145936</v>
      </c>
      <c r="AO70" s="7">
        <f t="shared" si="46"/>
        <v>-5.8847593464861347E-11</v>
      </c>
      <c r="AP70" s="7">
        <f t="shared" si="47"/>
        <v>2.7178560835145937</v>
      </c>
      <c r="AQ70" s="7">
        <f t="shared" si="48"/>
        <v>2.0978560835150564</v>
      </c>
      <c r="AR70" s="7">
        <f t="shared" si="49"/>
        <v>-2.206013149930186E-13</v>
      </c>
      <c r="AS70" s="7">
        <f t="shared" si="50"/>
        <v>2.7178560835150565</v>
      </c>
      <c r="AT70" s="7">
        <f t="shared" si="51"/>
        <v>2.0978560835150581</v>
      </c>
      <c r="AU70" s="7">
        <f t="shared" si="52"/>
        <v>-8.8817841970012523E-16</v>
      </c>
      <c r="AV70" s="7">
        <f t="shared" si="53"/>
        <v>2.7178560835150565</v>
      </c>
    </row>
    <row r="71" spans="6:48" x14ac:dyDescent="0.25">
      <c r="K71" s="6">
        <f t="shared" si="38"/>
        <v>63</v>
      </c>
      <c r="L71" s="6">
        <f t="shared" si="39"/>
        <v>0.63000000000000034</v>
      </c>
      <c r="M71" s="6">
        <f t="shared" si="40"/>
        <v>2.1134888504545613</v>
      </c>
      <c r="N71" s="6">
        <f t="shared" si="41"/>
        <v>2.7434888504545618E-2</v>
      </c>
      <c r="X71" s="6">
        <f t="shared" si="23"/>
        <v>63</v>
      </c>
      <c r="Y71" s="6">
        <f t="shared" si="60"/>
        <v>0.63000000000000034</v>
      </c>
      <c r="Z71" s="18">
        <f t="shared" si="61"/>
        <v>2.1252211583331717</v>
      </c>
      <c r="AA71" s="6">
        <f t="shared" si="62"/>
        <v>2.755221158333172E-2</v>
      </c>
      <c r="AB71" s="6">
        <f t="shared" si="63"/>
        <v>2.7739972641248375E-2</v>
      </c>
      <c r="AC71" s="6">
        <f t="shared" si="64"/>
        <v>2.7740911446537959E-2</v>
      </c>
      <c r="AD71" s="6">
        <f t="shared" si="65"/>
        <v>2.7929620697797104E-2</v>
      </c>
      <c r="AE71" s="17"/>
      <c r="AF71" s="18">
        <f t="shared" si="54"/>
        <v>2.755221158333172</v>
      </c>
      <c r="AG71" s="6">
        <f t="shared" si="55"/>
        <v>2.1252211582080078</v>
      </c>
      <c r="AH71" s="7">
        <f t="shared" si="56"/>
        <v>-1.2516387926098105E-10</v>
      </c>
      <c r="AJ71" s="7">
        <f t="shared" si="42"/>
        <v>2.125221158346172</v>
      </c>
      <c r="AK71" s="7">
        <f t="shared" si="43"/>
        <v>2.7552211583461705</v>
      </c>
      <c r="AL71" s="7">
        <f t="shared" si="57"/>
        <v>2.1252211582210077</v>
      </c>
      <c r="AM71" s="7">
        <f t="shared" si="44"/>
        <v>2.755221158221008</v>
      </c>
      <c r="AN71" s="7">
        <f t="shared" si="45"/>
        <v>2.1252211583457026</v>
      </c>
      <c r="AO71" s="7">
        <f t="shared" si="46"/>
        <v>-5.867384356150751E-11</v>
      </c>
      <c r="AP71" s="7">
        <f t="shared" si="47"/>
        <v>2.7552211583457029</v>
      </c>
      <c r="AQ71" s="7">
        <f t="shared" si="48"/>
        <v>2.1252211583461702</v>
      </c>
      <c r="AR71" s="7">
        <f t="shared" si="49"/>
        <v>-2.2004620348070603E-13</v>
      </c>
      <c r="AS71" s="7">
        <f t="shared" si="50"/>
        <v>2.7552211583461705</v>
      </c>
      <c r="AT71" s="7">
        <f t="shared" si="51"/>
        <v>2.125221158346172</v>
      </c>
      <c r="AU71" s="7">
        <f t="shared" si="52"/>
        <v>-8.8817841970012523E-16</v>
      </c>
      <c r="AV71" s="7">
        <f t="shared" si="53"/>
        <v>2.7552211583461705</v>
      </c>
    </row>
    <row r="72" spans="6:48" x14ac:dyDescent="0.25">
      <c r="K72" s="6">
        <f t="shared" si="38"/>
        <v>64</v>
      </c>
      <c r="L72" s="6">
        <f t="shared" si="39"/>
        <v>0.64000000000000035</v>
      </c>
      <c r="M72" s="6">
        <f t="shared" si="40"/>
        <v>2.1409237389591067</v>
      </c>
      <c r="N72" s="6">
        <f t="shared" si="41"/>
        <v>2.7809237389591068E-2</v>
      </c>
      <c r="X72" s="6">
        <f t="shared" si="23"/>
        <v>64</v>
      </c>
      <c r="Y72" s="6">
        <f t="shared" si="60"/>
        <v>0.64000000000000035</v>
      </c>
      <c r="Z72" s="18">
        <f t="shared" si="61"/>
        <v>2.1529617584092886</v>
      </c>
      <c r="AA72" s="6">
        <f t="shared" si="62"/>
        <v>2.7929617584092892E-2</v>
      </c>
      <c r="AB72" s="6">
        <f t="shared" si="63"/>
        <v>2.8119265672013356E-2</v>
      </c>
      <c r="AC72" s="6">
        <f t="shared" si="64"/>
        <v>2.8120213912452958E-2</v>
      </c>
      <c r="AD72" s="6">
        <f t="shared" si="65"/>
        <v>2.8310819723217421E-2</v>
      </c>
      <c r="AE72" s="17"/>
      <c r="AF72" s="18">
        <f t="shared" si="54"/>
        <v>2.7929617584092892</v>
      </c>
      <c r="AG72" s="6">
        <f t="shared" si="55"/>
        <v>2.1529617582828666</v>
      </c>
      <c r="AH72" s="7">
        <f t="shared" si="56"/>
        <v>-1.2642198399248628E-10</v>
      </c>
      <c r="AJ72" s="7">
        <f t="shared" si="42"/>
        <v>2.1529617584224194</v>
      </c>
      <c r="AK72" s="7">
        <f t="shared" si="43"/>
        <v>2.7929617584224182</v>
      </c>
      <c r="AL72" s="7">
        <f t="shared" si="57"/>
        <v>2.1529617582959975</v>
      </c>
      <c r="AM72" s="7">
        <f t="shared" si="44"/>
        <v>2.7929617582959976</v>
      </c>
      <c r="AN72" s="7">
        <f t="shared" si="45"/>
        <v>2.1529617584219451</v>
      </c>
      <c r="AO72" s="7">
        <f t="shared" si="46"/>
        <v>-5.8499760591246286E-11</v>
      </c>
      <c r="AP72" s="7">
        <f t="shared" si="47"/>
        <v>2.7929617584219457</v>
      </c>
      <c r="AQ72" s="7">
        <f t="shared" si="48"/>
        <v>2.1529617584224177</v>
      </c>
      <c r="AR72" s="7">
        <f t="shared" si="49"/>
        <v>-2.1949109196839345E-13</v>
      </c>
      <c r="AS72" s="7">
        <f t="shared" si="50"/>
        <v>2.7929617584224182</v>
      </c>
      <c r="AT72" s="7">
        <f t="shared" si="51"/>
        <v>2.1529617584224194</v>
      </c>
      <c r="AU72" s="7">
        <f t="shared" si="52"/>
        <v>0</v>
      </c>
      <c r="AV72" s="7">
        <f t="shared" si="53"/>
        <v>2.7929617584224182</v>
      </c>
    </row>
    <row r="73" spans="6:48" x14ac:dyDescent="0.25">
      <c r="K73" s="6">
        <f t="shared" si="38"/>
        <v>65</v>
      </c>
      <c r="L73" s="6">
        <f t="shared" si="39"/>
        <v>0.65000000000000036</v>
      </c>
      <c r="M73" s="6">
        <f t="shared" si="40"/>
        <v>2.1687329763486978</v>
      </c>
      <c r="N73" s="6">
        <f t="shared" si="41"/>
        <v>2.8187329763486983E-2</v>
      </c>
      <c r="X73" s="6">
        <f t="shared" si="23"/>
        <v>65</v>
      </c>
      <c r="Y73" s="6">
        <f t="shared" si="60"/>
        <v>0.65000000000000036</v>
      </c>
      <c r="Z73" s="18">
        <f t="shared" si="61"/>
        <v>2.1810816578219958</v>
      </c>
      <c r="AA73" s="6">
        <f t="shared" si="62"/>
        <v>2.8310816578219961E-2</v>
      </c>
      <c r="AB73" s="6">
        <f t="shared" si="63"/>
        <v>2.8502370661111057E-2</v>
      </c>
      <c r="AC73" s="6">
        <f t="shared" si="64"/>
        <v>2.8503328431525518E-2</v>
      </c>
      <c r="AD73" s="6">
        <f t="shared" si="65"/>
        <v>2.8695849862535223E-2</v>
      </c>
      <c r="AE73" s="17"/>
      <c r="AF73" s="18">
        <f t="shared" si="54"/>
        <v>2.8310816578219962</v>
      </c>
      <c r="AG73" s="6">
        <f t="shared" si="55"/>
        <v>2.1810816576943033</v>
      </c>
      <c r="AH73" s="7">
        <f t="shared" si="56"/>
        <v>-1.276925232218673E-10</v>
      </c>
      <c r="AJ73" s="7">
        <f t="shared" si="42"/>
        <v>2.1810816578352585</v>
      </c>
      <c r="AK73" s="7">
        <f t="shared" si="43"/>
        <v>2.8310816578352571</v>
      </c>
      <c r="AL73" s="7">
        <f t="shared" si="57"/>
        <v>2.181081657707566</v>
      </c>
      <c r="AM73" s="7">
        <f t="shared" si="44"/>
        <v>2.8310816577075664</v>
      </c>
      <c r="AN73" s="7">
        <f t="shared" si="45"/>
        <v>2.1810816578347794</v>
      </c>
      <c r="AO73" s="7">
        <f t="shared" si="46"/>
        <v>-5.8325788643287524E-11</v>
      </c>
      <c r="AP73" s="7">
        <f t="shared" si="47"/>
        <v>2.8310816578347797</v>
      </c>
      <c r="AQ73" s="7">
        <f t="shared" si="48"/>
        <v>2.1810816578352568</v>
      </c>
      <c r="AR73" s="7">
        <f t="shared" si="49"/>
        <v>-2.1882495815361835E-13</v>
      </c>
      <c r="AS73" s="7">
        <f t="shared" si="50"/>
        <v>2.8310816578352571</v>
      </c>
      <c r="AT73" s="7">
        <f t="shared" si="51"/>
        <v>2.1810816578352585</v>
      </c>
      <c r="AU73" s="7">
        <f t="shared" si="52"/>
        <v>0</v>
      </c>
      <c r="AV73" s="7">
        <f t="shared" si="53"/>
        <v>2.8310816578352571</v>
      </c>
    </row>
    <row r="74" spans="6:48" x14ac:dyDescent="0.25">
      <c r="K74" s="6">
        <f t="shared" si="38"/>
        <v>66</v>
      </c>
      <c r="L74" s="6">
        <f t="shared" si="39"/>
        <v>0.66000000000000036</v>
      </c>
      <c r="M74" s="6">
        <f t="shared" si="40"/>
        <v>2.1969203061121849</v>
      </c>
      <c r="N74" s="6">
        <f t="shared" si="41"/>
        <v>2.8569203061121852E-2</v>
      </c>
      <c r="X74" s="6">
        <f t="shared" ref="X74:X128" si="70">X73+1</f>
        <v>66</v>
      </c>
      <c r="Y74" s="6">
        <f t="shared" si="60"/>
        <v>0.66000000000000036</v>
      </c>
      <c r="Z74" s="18">
        <f t="shared" si="61"/>
        <v>2.2095846685930005</v>
      </c>
      <c r="AA74" s="6">
        <f t="shared" si="62"/>
        <v>2.8695846685930011E-2</v>
      </c>
      <c r="AB74" s="6">
        <f t="shared" si="63"/>
        <v>2.8889325919359662E-2</v>
      </c>
      <c r="AC74" s="6">
        <f t="shared" si="64"/>
        <v>2.8890293315526807E-2</v>
      </c>
      <c r="AD74" s="6">
        <f t="shared" si="65"/>
        <v>2.9084749619085276E-2</v>
      </c>
      <c r="AE74" s="17"/>
      <c r="AF74" s="18">
        <f t="shared" si="54"/>
        <v>2.8695846685930011</v>
      </c>
      <c r="AG74" s="6">
        <f t="shared" si="55"/>
        <v>2.2095846684640246</v>
      </c>
      <c r="AH74" s="7">
        <f t="shared" si="56"/>
        <v>-1.2897594103833399E-10</v>
      </c>
      <c r="AJ74" s="7">
        <f t="shared" si="42"/>
        <v>2.2095846686063965</v>
      </c>
      <c r="AK74" s="7">
        <f t="shared" si="43"/>
        <v>2.8695846686063948</v>
      </c>
      <c r="AL74" s="7">
        <f t="shared" si="57"/>
        <v>2.2095846684774205</v>
      </c>
      <c r="AM74" s="7">
        <f t="shared" si="44"/>
        <v>2.8695846684774207</v>
      </c>
      <c r="AN74" s="7">
        <f t="shared" si="45"/>
        <v>2.2095846686059128</v>
      </c>
      <c r="AO74" s="7">
        <f t="shared" si="46"/>
        <v>-5.8152260784538612E-11</v>
      </c>
      <c r="AP74" s="7">
        <f t="shared" si="47"/>
        <v>2.8695846686059134</v>
      </c>
      <c r="AQ74" s="7">
        <f t="shared" si="48"/>
        <v>2.2095846686063947</v>
      </c>
      <c r="AR74" s="7">
        <f t="shared" si="49"/>
        <v>-2.1804780203638074E-13</v>
      </c>
      <c r="AS74" s="7">
        <f t="shared" si="50"/>
        <v>2.8695846686063948</v>
      </c>
      <c r="AT74" s="7">
        <f t="shared" si="51"/>
        <v>2.2095846686063965</v>
      </c>
      <c r="AU74" s="7">
        <f t="shared" si="52"/>
        <v>0</v>
      </c>
      <c r="AV74" s="7">
        <f t="shared" si="53"/>
        <v>2.8695846686063948</v>
      </c>
    </row>
    <row r="75" spans="6:48" x14ac:dyDescent="0.25">
      <c r="K75" s="6">
        <f t="shared" si="38"/>
        <v>67</v>
      </c>
      <c r="L75" s="6">
        <f t="shared" si="39"/>
        <v>0.67000000000000037</v>
      </c>
      <c r="M75" s="6">
        <f t="shared" si="40"/>
        <v>2.2254895091733067</v>
      </c>
      <c r="N75" s="6">
        <f t="shared" si="41"/>
        <v>2.895489509173307E-2</v>
      </c>
      <c r="X75" s="6">
        <f t="shared" si="70"/>
        <v>67</v>
      </c>
      <c r="Y75" s="6">
        <f t="shared" si="60"/>
        <v>0.67000000000000037</v>
      </c>
      <c r="Z75" s="18">
        <f t="shared" si="61"/>
        <v>2.2384746410554652</v>
      </c>
      <c r="AA75" s="6">
        <f t="shared" si="62"/>
        <v>2.9084746410554658E-2</v>
      </c>
      <c r="AB75" s="6">
        <f t="shared" si="63"/>
        <v>2.9280170142607431E-2</v>
      </c>
      <c r="AC75" s="6">
        <f t="shared" si="64"/>
        <v>2.9281147261267692E-2</v>
      </c>
      <c r="AD75" s="6">
        <f t="shared" si="65"/>
        <v>2.9477557883167336E-2</v>
      </c>
      <c r="AE75" s="17"/>
      <c r="AF75" s="18">
        <f t="shared" si="54"/>
        <v>2.9084746410554656</v>
      </c>
      <c r="AG75" s="6">
        <f t="shared" si="55"/>
        <v>2.238474640925193</v>
      </c>
      <c r="AH75" s="7">
        <f t="shared" si="56"/>
        <v>-1.3027223744188632E-10</v>
      </c>
      <c r="AJ75" s="7">
        <f>AT75</f>
        <v>2.2384746410689957</v>
      </c>
      <c r="AK75" s="7">
        <f>AV75</f>
        <v>2.9084746410689943</v>
      </c>
      <c r="AL75" s="7">
        <f t="shared" si="57"/>
        <v>2.2384746409387239</v>
      </c>
      <c r="AM75" s="7">
        <f>Y75+AL75</f>
        <v>2.9084746409387243</v>
      </c>
      <c r="AN75" s="7">
        <f>Z74+AA$5/24*(9*AM75+19*AK74-5*AK73+AK72)</f>
        <v>2.2384746410685072</v>
      </c>
      <c r="AO75" s="7">
        <f>AL75/AN75-1</f>
        <v>-5.7978399858882312E-11</v>
      </c>
      <c r="AP75" s="7">
        <f>Y75+AN75</f>
        <v>2.9084746410685076</v>
      </c>
      <c r="AQ75" s="7">
        <f>Z74+AA$5/24*(9*AP75+19*AK74-5*AK73+AK72)</f>
        <v>2.238474641068994</v>
      </c>
      <c r="AR75" s="7">
        <f>AN75/AQ75-1</f>
        <v>-2.1738166822160565E-13</v>
      </c>
      <c r="AS75" s="7">
        <f>Y75+AQ75</f>
        <v>2.9084746410689943</v>
      </c>
      <c r="AT75" s="7">
        <f>Z74+AA$5/24*(9*AS75+19*AK74-5*AK73+AK72)</f>
        <v>2.2384746410689957</v>
      </c>
      <c r="AU75" s="7">
        <f>AQ75/AT75-1</f>
        <v>0</v>
      </c>
      <c r="AV75" s="7">
        <f>Y75+AQ75</f>
        <v>2.9084746410689943</v>
      </c>
    </row>
    <row r="76" spans="6:48" x14ac:dyDescent="0.25">
      <c r="K76" s="6">
        <f t="shared" si="38"/>
        <v>68</v>
      </c>
      <c r="L76" s="6">
        <f t="shared" si="39"/>
        <v>0.68000000000000038</v>
      </c>
      <c r="M76" s="6">
        <f t="shared" si="40"/>
        <v>2.2544444042650396</v>
      </c>
      <c r="N76" s="6">
        <f t="shared" si="41"/>
        <v>2.9344444042650401E-2</v>
      </c>
      <c r="X76" s="6">
        <f t="shared" si="70"/>
        <v>68</v>
      </c>
      <c r="Y76" s="6">
        <f t="shared" si="60"/>
        <v>0.68000000000000038</v>
      </c>
      <c r="Z76" s="18">
        <f t="shared" si="61"/>
        <v>2.2677554642390438</v>
      </c>
      <c r="AA76" s="6">
        <f t="shared" si="62"/>
        <v>2.9477554642390446E-2</v>
      </c>
      <c r="AB76" s="6">
        <f t="shared" si="63"/>
        <v>2.9674942415602396E-2</v>
      </c>
      <c r="AC76" s="6">
        <f t="shared" si="64"/>
        <v>2.9675929354468455E-2</v>
      </c>
      <c r="AD76" s="6">
        <f t="shared" si="65"/>
        <v>2.9874313935935128E-2</v>
      </c>
      <c r="AE76" s="17"/>
      <c r="AF76" s="18">
        <f t="shared" si="54"/>
        <v>2.9477554642390444</v>
      </c>
      <c r="AG76" s="6">
        <f t="shared" si="55"/>
        <v>2.2677554641074629</v>
      </c>
      <c r="AH76" s="7">
        <f t="shared" si="56"/>
        <v>-1.3158096834331445E-10</v>
      </c>
      <c r="AJ76" s="7">
        <f t="shared" ref="AJ76:AJ104" si="71">AT76</f>
        <v>2.2677554642527102</v>
      </c>
      <c r="AK76" s="7">
        <f t="shared" ref="AK76:AK104" si="72">AV76</f>
        <v>2.9477554642527091</v>
      </c>
      <c r="AL76" s="7">
        <f t="shared" si="57"/>
        <v>2.2677554641211293</v>
      </c>
      <c r="AM76" s="7">
        <f t="shared" ref="AM76:AM104" si="73">Y76+AL76</f>
        <v>2.9477554641211299</v>
      </c>
      <c r="AN76" s="7">
        <f t="shared" ref="AN76:AN104" si="74">Z75+AA$5/24*(9*AM76+19*AK75-5*AK74+AK73)</f>
        <v>2.2677554642522169</v>
      </c>
      <c r="AO76" s="7">
        <f t="shared" ref="AO76:AO104" si="75">AL76/AN76-1</f>
        <v>-5.7804983022435863E-11</v>
      </c>
      <c r="AP76" s="7">
        <f t="shared" ref="AP76:AP104" si="76">Y76+AN76</f>
        <v>2.947755464252217</v>
      </c>
      <c r="AQ76" s="7">
        <f t="shared" ref="AQ76:AQ104" si="77">Z75+AA$5/24*(9*AP76+19*AK75-5*AK74+AK73)</f>
        <v>2.2677554642527085</v>
      </c>
      <c r="AR76" s="7">
        <f t="shared" ref="AR76:AR104" si="78">AN76/AQ76-1</f>
        <v>-2.1682655670929307E-13</v>
      </c>
      <c r="AS76" s="7">
        <f t="shared" ref="AS76:AS104" si="79">Y76+AQ76</f>
        <v>2.9477554642527091</v>
      </c>
      <c r="AT76" s="7">
        <f t="shared" ref="AT76:AT104" si="80">Z75+AA$5/24*(9*AS76+19*AK75-5*AK74+AK73)</f>
        <v>2.2677554642527102</v>
      </c>
      <c r="AU76" s="7">
        <f t="shared" ref="AU76:AU104" si="81">AQ76/AT76-1</f>
        <v>0</v>
      </c>
      <c r="AV76" s="7">
        <f t="shared" ref="AV76:AV104" si="82">Y76+AQ76</f>
        <v>2.9477554642527091</v>
      </c>
    </row>
    <row r="77" spans="6:48" x14ac:dyDescent="0.25">
      <c r="K77" s="6">
        <f t="shared" ref="K77:K124" si="83">K76+1</f>
        <v>69</v>
      </c>
      <c r="L77" s="6">
        <f t="shared" ref="L77:L124" si="84">L76+N$5</f>
        <v>0.69000000000000039</v>
      </c>
      <c r="M77" s="6">
        <f t="shared" ref="M77:M124" si="85">M76+N76</f>
        <v>2.2837888483076898</v>
      </c>
      <c r="N77" s="6">
        <f t="shared" ref="N77:N124" si="86">N$5*(L77+M77)</f>
        <v>2.9737888483076902E-2</v>
      </c>
      <c r="X77" s="6">
        <f t="shared" si="70"/>
        <v>69</v>
      </c>
      <c r="Y77" s="6">
        <f t="shared" si="60"/>
        <v>0.69000000000000039</v>
      </c>
      <c r="Z77" s="18">
        <f t="shared" si="61"/>
        <v>2.2974310662587882</v>
      </c>
      <c r="AA77" s="6">
        <f t="shared" si="62"/>
        <v>2.9874310662587888E-2</v>
      </c>
      <c r="AB77" s="6">
        <f t="shared" si="63"/>
        <v>3.0073682215900822E-2</v>
      </c>
      <c r="AC77" s="6">
        <f t="shared" si="64"/>
        <v>3.0074679073667388E-2</v>
      </c>
      <c r="AD77" s="6">
        <f t="shared" si="65"/>
        <v>3.0275057453324559E-2</v>
      </c>
      <c r="AE77" s="17"/>
      <c r="AF77" s="18">
        <f t="shared" si="54"/>
        <v>2.9874310662587886</v>
      </c>
      <c r="AG77" s="6">
        <f t="shared" ref="AG77:AG128" si="87">Z76+AA$5/24*(55*AF76-59*AF75+37*AF74-9*AF73)</f>
        <v>2.2974310661258848</v>
      </c>
      <c r="AH77" s="7">
        <f t="shared" si="56"/>
        <v>-1.3290346601024794E-10</v>
      </c>
      <c r="AJ77" s="7">
        <f t="shared" si="71"/>
        <v>2.2974310662725923</v>
      </c>
      <c r="AK77" s="7">
        <f t="shared" si="72"/>
        <v>2.9874310662725909</v>
      </c>
      <c r="AL77" s="7">
        <f t="shared" si="57"/>
        <v>2.2974310661396884</v>
      </c>
      <c r="AM77" s="7">
        <f t="shared" si="73"/>
        <v>2.9874310661396888</v>
      </c>
      <c r="AN77" s="7">
        <f t="shared" si="74"/>
        <v>2.297431066272094</v>
      </c>
      <c r="AO77" s="7">
        <f t="shared" si="75"/>
        <v>-5.7632010275199264E-11</v>
      </c>
      <c r="AP77" s="7">
        <f t="shared" si="76"/>
        <v>2.9874310662720944</v>
      </c>
      <c r="AQ77" s="7">
        <f t="shared" si="77"/>
        <v>2.2974310662725905</v>
      </c>
      <c r="AR77" s="7">
        <f t="shared" si="78"/>
        <v>-2.1616042289451798E-13</v>
      </c>
      <c r="AS77" s="7">
        <f t="shared" si="79"/>
        <v>2.9874310662725909</v>
      </c>
      <c r="AT77" s="7">
        <f t="shared" si="80"/>
        <v>2.2974310662725923</v>
      </c>
      <c r="AU77" s="7">
        <f t="shared" si="81"/>
        <v>0</v>
      </c>
      <c r="AV77" s="7">
        <f t="shared" si="82"/>
        <v>2.9874310662725909</v>
      </c>
    </row>
    <row r="78" spans="6:48" x14ac:dyDescent="0.25">
      <c r="K78" s="6">
        <f t="shared" si="83"/>
        <v>70</v>
      </c>
      <c r="L78" s="6">
        <f t="shared" si="84"/>
        <v>0.7000000000000004</v>
      </c>
      <c r="M78" s="6">
        <f t="shared" si="85"/>
        <v>2.3135267367907666</v>
      </c>
      <c r="N78" s="6">
        <f t="shared" si="86"/>
        <v>3.013526736790767E-2</v>
      </c>
      <c r="X78" s="6">
        <f t="shared" si="70"/>
        <v>70</v>
      </c>
      <c r="Y78" s="6">
        <f t="shared" si="60"/>
        <v>0.7000000000000004</v>
      </c>
      <c r="Z78" s="18">
        <f t="shared" si="61"/>
        <v>2.327505414707963</v>
      </c>
      <c r="AA78" s="6">
        <f t="shared" si="62"/>
        <v>3.0275054147079636E-2</v>
      </c>
      <c r="AB78" s="6">
        <f t="shared" si="63"/>
        <v>3.0476429417815032E-2</v>
      </c>
      <c r="AC78" s="6">
        <f t="shared" si="64"/>
        <v>3.0477436294168714E-2</v>
      </c>
      <c r="AD78" s="6">
        <f t="shared" si="65"/>
        <v>3.0679828510021323E-2</v>
      </c>
      <c r="AE78" s="17"/>
      <c r="AF78" s="18">
        <f t="shared" ref="AF78:AF128" si="88">Y78+Z78</f>
        <v>3.0275054147079636</v>
      </c>
      <c r="AG78" s="6">
        <f t="shared" si="87"/>
        <v>2.3275054145737237</v>
      </c>
      <c r="AH78" s="7">
        <f t="shared" ref="AH78:AH128" si="89">AG78-Z78</f>
        <v>-1.3423928635347693E-10</v>
      </c>
      <c r="AJ78" s="7">
        <f t="shared" si="71"/>
        <v>2.3275054147219056</v>
      </c>
      <c r="AK78" s="7">
        <f t="shared" si="72"/>
        <v>3.0275054147219045</v>
      </c>
      <c r="AL78" s="7">
        <f t="shared" ref="AL78:AL128" si="90">AJ77+AA$5/24*(55*AK77-59*AK76+37*AK75-9*AK74)</f>
        <v>2.3275054145876664</v>
      </c>
      <c r="AM78" s="7">
        <f t="shared" si="73"/>
        <v>3.027505414587667</v>
      </c>
      <c r="AN78" s="7">
        <f t="shared" si="74"/>
        <v>2.3275054147214025</v>
      </c>
      <c r="AO78" s="7">
        <f t="shared" si="75"/>
        <v>-5.7459037527962664E-11</v>
      </c>
      <c r="AP78" s="7">
        <f t="shared" si="76"/>
        <v>3.0275054147214027</v>
      </c>
      <c r="AQ78" s="7">
        <f t="shared" si="77"/>
        <v>2.3275054147219039</v>
      </c>
      <c r="AR78" s="7">
        <f t="shared" si="78"/>
        <v>-2.1538326677728037E-13</v>
      </c>
      <c r="AS78" s="7">
        <f t="shared" si="79"/>
        <v>3.0275054147219045</v>
      </c>
      <c r="AT78" s="7">
        <f t="shared" si="80"/>
        <v>2.3275054147219056</v>
      </c>
      <c r="AU78" s="7">
        <f t="shared" si="81"/>
        <v>0</v>
      </c>
      <c r="AV78" s="7">
        <f t="shared" si="82"/>
        <v>3.0275054147219045</v>
      </c>
    </row>
    <row r="79" spans="6:48" x14ac:dyDescent="0.25">
      <c r="K79" s="6">
        <f t="shared" si="83"/>
        <v>71</v>
      </c>
      <c r="L79" s="6">
        <f t="shared" si="84"/>
        <v>0.71000000000000041</v>
      </c>
      <c r="M79" s="6">
        <f t="shared" si="85"/>
        <v>2.3436620041586744</v>
      </c>
      <c r="N79" s="6">
        <f t="shared" si="86"/>
        <v>3.0536620041586748E-2</v>
      </c>
      <c r="X79" s="6">
        <f t="shared" si="70"/>
        <v>71</v>
      </c>
      <c r="Y79" s="6">
        <f t="shared" si="60"/>
        <v>0.71000000000000041</v>
      </c>
      <c r="Z79" s="18">
        <f t="shared" si="61"/>
        <v>2.3579825170548077</v>
      </c>
      <c r="AA79" s="6">
        <f t="shared" si="62"/>
        <v>3.067982517054808E-2</v>
      </c>
      <c r="AB79" s="6">
        <f t="shared" si="63"/>
        <v>3.0883224296400821E-2</v>
      </c>
      <c r="AC79" s="6">
        <f t="shared" si="64"/>
        <v>3.0884241292030087E-2</v>
      </c>
      <c r="AD79" s="6">
        <f t="shared" si="65"/>
        <v>3.1088667583468385E-2</v>
      </c>
      <c r="AE79" s="17"/>
      <c r="AF79" s="18">
        <f t="shared" si="88"/>
        <v>3.0679825170548081</v>
      </c>
      <c r="AG79" s="6">
        <f t="shared" si="87"/>
        <v>2.3579825169192192</v>
      </c>
      <c r="AH79" s="7">
        <f t="shared" si="89"/>
        <v>-1.3558842937300142E-10</v>
      </c>
      <c r="AJ79" s="7">
        <f t="shared" si="71"/>
        <v>2.3579825170688906</v>
      </c>
      <c r="AK79" s="7">
        <f t="shared" si="72"/>
        <v>3.0679825170688888</v>
      </c>
      <c r="AL79" s="7">
        <f t="shared" si="90"/>
        <v>2.3579825169333022</v>
      </c>
      <c r="AM79" s="7">
        <f t="shared" si="73"/>
        <v>3.0679825169333026</v>
      </c>
      <c r="AN79" s="7">
        <f t="shared" si="74"/>
        <v>2.3579825170683821</v>
      </c>
      <c r="AO79" s="7">
        <f t="shared" si="75"/>
        <v>-5.728628682533099E-11</v>
      </c>
      <c r="AP79" s="7">
        <f t="shared" si="76"/>
        <v>3.0679825170683825</v>
      </c>
      <c r="AQ79" s="7">
        <f t="shared" si="77"/>
        <v>2.3579825170688884</v>
      </c>
      <c r="AR79" s="7">
        <f t="shared" si="78"/>
        <v>-2.1471713296250527E-13</v>
      </c>
      <c r="AS79" s="7">
        <f t="shared" si="79"/>
        <v>3.0679825170688888</v>
      </c>
      <c r="AT79" s="7">
        <f t="shared" si="80"/>
        <v>2.3579825170688906</v>
      </c>
      <c r="AU79" s="7">
        <f t="shared" si="81"/>
        <v>-8.8817841970012523E-16</v>
      </c>
      <c r="AV79" s="7">
        <f t="shared" si="82"/>
        <v>3.0679825170688888</v>
      </c>
    </row>
    <row r="80" spans="6:48" x14ac:dyDescent="0.25">
      <c r="K80" s="6">
        <f t="shared" si="83"/>
        <v>72</v>
      </c>
      <c r="L80" s="6">
        <f t="shared" si="84"/>
        <v>0.72000000000000042</v>
      </c>
      <c r="M80" s="6">
        <f t="shared" si="85"/>
        <v>2.3741986242002611</v>
      </c>
      <c r="N80" s="6">
        <f t="shared" si="86"/>
        <v>3.0941986242002617E-2</v>
      </c>
      <c r="X80" s="6">
        <f t="shared" si="70"/>
        <v>72</v>
      </c>
      <c r="Y80" s="6">
        <f t="shared" si="60"/>
        <v>0.72000000000000042</v>
      </c>
      <c r="Z80" s="18">
        <f t="shared" si="61"/>
        <v>2.3888664210432875</v>
      </c>
      <c r="AA80" s="6">
        <f t="shared" si="62"/>
        <v>3.1088664210432881E-2</v>
      </c>
      <c r="AB80" s="6">
        <f t="shared" si="63"/>
        <v>3.1294107531485045E-2</v>
      </c>
      <c r="AC80" s="6">
        <f t="shared" si="64"/>
        <v>3.1295134748090307E-2</v>
      </c>
      <c r="AD80" s="6">
        <f t="shared" si="65"/>
        <v>3.1501615557913781E-2</v>
      </c>
      <c r="AE80" s="17"/>
      <c r="AF80" s="18">
        <f t="shared" si="88"/>
        <v>3.1088664210432881</v>
      </c>
      <c r="AG80" s="6">
        <f t="shared" si="87"/>
        <v>2.3888664209063362</v>
      </c>
      <c r="AH80" s="7">
        <f t="shared" si="89"/>
        <v>-1.3695133915803126E-10</v>
      </c>
      <c r="AJ80" s="7">
        <f t="shared" si="71"/>
        <v>2.3888664210575117</v>
      </c>
      <c r="AK80" s="7">
        <f t="shared" si="72"/>
        <v>3.1088664210575105</v>
      </c>
      <c r="AL80" s="7">
        <f t="shared" si="90"/>
        <v>2.3888664209205608</v>
      </c>
      <c r="AM80" s="7">
        <f t="shared" si="73"/>
        <v>3.1088664209205614</v>
      </c>
      <c r="AN80" s="7">
        <f t="shared" si="74"/>
        <v>2.3888664210569979</v>
      </c>
      <c r="AO80" s="7">
        <f t="shared" si="75"/>
        <v>-5.711375816730424E-11</v>
      </c>
      <c r="AP80" s="7">
        <f t="shared" si="76"/>
        <v>3.1088664210569981</v>
      </c>
      <c r="AQ80" s="7">
        <f t="shared" si="77"/>
        <v>2.3888664210575099</v>
      </c>
      <c r="AR80" s="7">
        <f t="shared" si="78"/>
        <v>-2.1438406605511773E-13</v>
      </c>
      <c r="AS80" s="7">
        <f t="shared" si="79"/>
        <v>3.1088664210575105</v>
      </c>
      <c r="AT80" s="7">
        <f t="shared" si="80"/>
        <v>2.3888664210575117</v>
      </c>
      <c r="AU80" s="7">
        <f t="shared" si="81"/>
        <v>0</v>
      </c>
      <c r="AV80" s="7">
        <f t="shared" si="82"/>
        <v>3.1088664210575105</v>
      </c>
    </row>
    <row r="81" spans="11:48" x14ac:dyDescent="0.25">
      <c r="K81" s="6">
        <f t="shared" si="83"/>
        <v>73</v>
      </c>
      <c r="L81" s="6">
        <f t="shared" si="84"/>
        <v>0.73000000000000043</v>
      </c>
      <c r="M81" s="6">
        <f t="shared" si="85"/>
        <v>2.4051406104422637</v>
      </c>
      <c r="N81" s="6">
        <f t="shared" si="86"/>
        <v>3.1351406104422642E-2</v>
      </c>
      <c r="X81" s="6">
        <f t="shared" si="70"/>
        <v>73</v>
      </c>
      <c r="Y81" s="6">
        <f t="shared" si="60"/>
        <v>0.73000000000000043</v>
      </c>
      <c r="Z81" s="18">
        <f t="shared" si="61"/>
        <v>2.4201612150978704</v>
      </c>
      <c r="AA81" s="6">
        <f t="shared" si="62"/>
        <v>3.1501612150978707E-2</v>
      </c>
      <c r="AB81" s="6">
        <f t="shared" si="63"/>
        <v>3.1709120211733596E-2</v>
      </c>
      <c r="AC81" s="6">
        <f t="shared" si="64"/>
        <v>3.1710157752037373E-2</v>
      </c>
      <c r="AD81" s="6">
        <f t="shared" si="65"/>
        <v>3.1918713728499082E-2</v>
      </c>
      <c r="AE81" s="17"/>
      <c r="AF81" s="18">
        <f t="shared" si="88"/>
        <v>3.1501612150978708</v>
      </c>
      <c r="AG81" s="6">
        <f t="shared" si="87"/>
        <v>2.4201612149595428</v>
      </c>
      <c r="AH81" s="7">
        <f t="shared" si="89"/>
        <v>-1.383275716193566E-10</v>
      </c>
      <c r="AJ81" s="7">
        <f t="shared" si="71"/>
        <v>2.4201612151122376</v>
      </c>
      <c r="AK81" s="7">
        <f t="shared" si="72"/>
        <v>3.1501612151122362</v>
      </c>
      <c r="AL81" s="7">
        <f t="shared" si="90"/>
        <v>2.42016121497391</v>
      </c>
      <c r="AM81" s="7">
        <f t="shared" si="73"/>
        <v>3.1501612149739104</v>
      </c>
      <c r="AN81" s="7">
        <f t="shared" si="74"/>
        <v>2.4201612151117189</v>
      </c>
      <c r="AO81" s="7">
        <f t="shared" si="75"/>
        <v>-5.6942006665394729E-11</v>
      </c>
      <c r="AP81" s="7">
        <f t="shared" si="76"/>
        <v>3.1501612151117193</v>
      </c>
      <c r="AQ81" s="7">
        <f t="shared" si="77"/>
        <v>2.4201612151122358</v>
      </c>
      <c r="AR81" s="7">
        <f t="shared" si="78"/>
        <v>-2.1360690993788012E-13</v>
      </c>
      <c r="AS81" s="7">
        <f t="shared" si="79"/>
        <v>3.1501612151122362</v>
      </c>
      <c r="AT81" s="7">
        <f t="shared" si="80"/>
        <v>2.4201612151122376</v>
      </c>
      <c r="AU81" s="7">
        <f t="shared" si="81"/>
        <v>0</v>
      </c>
      <c r="AV81" s="7">
        <f t="shared" si="82"/>
        <v>3.1501612151122362</v>
      </c>
    </row>
    <row r="82" spans="11:48" x14ac:dyDescent="0.25">
      <c r="K82" s="6">
        <f t="shared" si="83"/>
        <v>74</v>
      </c>
      <c r="L82" s="6">
        <f t="shared" si="84"/>
        <v>0.74000000000000044</v>
      </c>
      <c r="M82" s="6">
        <f t="shared" si="85"/>
        <v>2.4364920165466861</v>
      </c>
      <c r="N82" s="6">
        <f t="shared" si="86"/>
        <v>3.1764920165466864E-2</v>
      </c>
      <c r="X82" s="6">
        <f t="shared" si="70"/>
        <v>74</v>
      </c>
      <c r="Y82" s="6">
        <f t="shared" si="60"/>
        <v>0.74000000000000044</v>
      </c>
      <c r="Z82" s="18">
        <f t="shared" si="61"/>
        <v>2.4518710287323735</v>
      </c>
      <c r="AA82" s="6">
        <f t="shared" si="62"/>
        <v>3.1918710287323737E-2</v>
      </c>
      <c r="AB82" s="6">
        <f t="shared" si="63"/>
        <v>3.2128303838760357E-2</v>
      </c>
      <c r="AC82" s="6">
        <f t="shared" si="64"/>
        <v>3.2129351806517541E-2</v>
      </c>
      <c r="AD82" s="6">
        <f t="shared" si="65"/>
        <v>3.2340003805388914E-2</v>
      </c>
      <c r="AE82" s="17"/>
      <c r="AF82" s="18">
        <f t="shared" si="88"/>
        <v>3.1918710287323737</v>
      </c>
      <c r="AG82" s="6">
        <f t="shared" si="87"/>
        <v>2.4518710285926559</v>
      </c>
      <c r="AH82" s="7">
        <f t="shared" si="89"/>
        <v>-1.397175708461873E-10</v>
      </c>
      <c r="AJ82" s="7">
        <f t="shared" si="71"/>
        <v>2.4518710287468855</v>
      </c>
      <c r="AK82" s="7">
        <f t="shared" si="72"/>
        <v>3.1918710287468839</v>
      </c>
      <c r="AL82" s="7">
        <f t="shared" si="90"/>
        <v>2.4518710286071674</v>
      </c>
      <c r="AM82" s="7">
        <f t="shared" si="73"/>
        <v>3.1918710286071681</v>
      </c>
      <c r="AN82" s="7">
        <f t="shared" si="74"/>
        <v>2.4518710287463614</v>
      </c>
      <c r="AO82" s="7">
        <f t="shared" si="75"/>
        <v>-5.6770477208090142E-11</v>
      </c>
      <c r="AP82" s="7">
        <f t="shared" si="76"/>
        <v>3.1918710287463616</v>
      </c>
      <c r="AQ82" s="7">
        <f t="shared" si="77"/>
        <v>2.4518710287468832</v>
      </c>
      <c r="AR82" s="7">
        <f t="shared" si="78"/>
        <v>-2.1282975382064251E-13</v>
      </c>
      <c r="AS82" s="7">
        <f t="shared" si="79"/>
        <v>3.1918710287468839</v>
      </c>
      <c r="AT82" s="7">
        <f t="shared" si="80"/>
        <v>2.4518710287468855</v>
      </c>
      <c r="AU82" s="7">
        <f t="shared" si="81"/>
        <v>-8.8817841970012523E-16</v>
      </c>
      <c r="AV82" s="7">
        <f t="shared" si="82"/>
        <v>3.1918710287468839</v>
      </c>
    </row>
    <row r="83" spans="11:48" x14ac:dyDescent="0.25">
      <c r="K83" s="6">
        <f t="shared" si="83"/>
        <v>75</v>
      </c>
      <c r="L83" s="6">
        <f t="shared" si="84"/>
        <v>0.75000000000000044</v>
      </c>
      <c r="M83" s="6">
        <f t="shared" si="85"/>
        <v>2.468256936712153</v>
      </c>
      <c r="N83" s="6">
        <f t="shared" si="86"/>
        <v>3.2182569367121536E-2</v>
      </c>
      <c r="X83" s="6">
        <f t="shared" si="70"/>
        <v>75</v>
      </c>
      <c r="Y83" s="6">
        <f t="shared" si="60"/>
        <v>0.75000000000000044</v>
      </c>
      <c r="Z83" s="18">
        <f t="shared" si="61"/>
        <v>2.4840000329629182</v>
      </c>
      <c r="AA83" s="6">
        <f t="shared" si="62"/>
        <v>3.2340000329629186E-2</v>
      </c>
      <c r="AB83" s="6">
        <f t="shared" si="63"/>
        <v>3.2551700331277335E-2</v>
      </c>
      <c r="AC83" s="6">
        <f t="shared" si="64"/>
        <v>3.2552758831285569E-2</v>
      </c>
      <c r="AD83" s="6">
        <f t="shared" si="65"/>
        <v>3.2765527917942044E-2</v>
      </c>
      <c r="AE83" s="17"/>
      <c r="AF83" s="18">
        <f t="shared" si="88"/>
        <v>3.2340000329629186</v>
      </c>
      <c r="AG83" s="6">
        <f t="shared" si="87"/>
        <v>2.4840000328217964</v>
      </c>
      <c r="AH83" s="7">
        <f t="shared" si="89"/>
        <v>-1.411217809277332E-10</v>
      </c>
      <c r="AJ83" s="7">
        <f t="shared" si="71"/>
        <v>2.4840000329775758</v>
      </c>
      <c r="AK83" s="7">
        <f t="shared" si="72"/>
        <v>3.234000032977574</v>
      </c>
      <c r="AL83" s="7">
        <f t="shared" si="90"/>
        <v>2.484000032836454</v>
      </c>
      <c r="AM83" s="7">
        <f t="shared" si="73"/>
        <v>3.2340000328364544</v>
      </c>
      <c r="AN83" s="7">
        <f t="shared" si="74"/>
        <v>2.4840000329770464</v>
      </c>
      <c r="AO83" s="7">
        <f t="shared" si="75"/>
        <v>-5.659916979539048E-11</v>
      </c>
      <c r="AP83" s="7">
        <f t="shared" si="76"/>
        <v>3.2340000329770469</v>
      </c>
      <c r="AQ83" s="7">
        <f t="shared" si="77"/>
        <v>2.4840000329775735</v>
      </c>
      <c r="AR83" s="7">
        <f t="shared" si="78"/>
        <v>-2.1216362000586741E-13</v>
      </c>
      <c r="AS83" s="7">
        <f t="shared" si="79"/>
        <v>3.234000032977574</v>
      </c>
      <c r="AT83" s="7">
        <f t="shared" si="80"/>
        <v>2.4840000329775758</v>
      </c>
      <c r="AU83" s="7">
        <f t="shared" si="81"/>
        <v>-8.8817841970012523E-16</v>
      </c>
      <c r="AV83" s="7">
        <f t="shared" si="82"/>
        <v>3.234000032977574</v>
      </c>
    </row>
    <row r="84" spans="11:48" x14ac:dyDescent="0.25">
      <c r="K84" s="6">
        <f t="shared" si="83"/>
        <v>76</v>
      </c>
      <c r="L84" s="6">
        <f t="shared" si="84"/>
        <v>0.76000000000000045</v>
      </c>
      <c r="M84" s="6">
        <f t="shared" si="85"/>
        <v>2.5004395060792746</v>
      </c>
      <c r="N84" s="6">
        <f t="shared" si="86"/>
        <v>3.2604395060792754E-2</v>
      </c>
      <c r="X84" s="6">
        <f t="shared" si="70"/>
        <v>76</v>
      </c>
      <c r="Y84" s="6">
        <f t="shared" si="60"/>
        <v>0.76000000000000045</v>
      </c>
      <c r="Z84" s="18">
        <f t="shared" si="61"/>
        <v>2.5165524407250341</v>
      </c>
      <c r="AA84" s="6">
        <f t="shared" si="62"/>
        <v>3.2765524407250349E-2</v>
      </c>
      <c r="AB84" s="6">
        <f t="shared" si="63"/>
        <v>3.2979352029286597E-2</v>
      </c>
      <c r="AC84" s="6">
        <f t="shared" si="64"/>
        <v>3.298042116739678E-2</v>
      </c>
      <c r="AD84" s="6">
        <f t="shared" si="65"/>
        <v>3.3195328618924311E-2</v>
      </c>
      <c r="AE84" s="17"/>
      <c r="AF84" s="18">
        <f t="shared" si="88"/>
        <v>3.2765524407250348</v>
      </c>
      <c r="AG84" s="6">
        <f t="shared" si="87"/>
        <v>2.5165524405824939</v>
      </c>
      <c r="AH84" s="7">
        <f t="shared" si="89"/>
        <v>-1.425402018639943E-10</v>
      </c>
      <c r="AJ84" s="7">
        <f t="shared" si="71"/>
        <v>2.5165524407398392</v>
      </c>
      <c r="AK84" s="7">
        <f t="shared" si="72"/>
        <v>3.2765524407398372</v>
      </c>
      <c r="AL84" s="7">
        <f t="shared" si="90"/>
        <v>2.516552440597299</v>
      </c>
      <c r="AM84" s="7">
        <f t="shared" si="73"/>
        <v>3.2765524405972997</v>
      </c>
      <c r="AN84" s="7">
        <f t="shared" si="74"/>
        <v>2.5165524407393045</v>
      </c>
      <c r="AO84" s="7">
        <f t="shared" si="75"/>
        <v>-5.6428639538808056E-11</v>
      </c>
      <c r="AP84" s="7">
        <f t="shared" si="76"/>
        <v>3.2765524407393052</v>
      </c>
      <c r="AQ84" s="7">
        <f t="shared" si="77"/>
        <v>2.516552440739837</v>
      </c>
      <c r="AR84" s="7">
        <f t="shared" si="78"/>
        <v>-2.1160850849355484E-13</v>
      </c>
      <c r="AS84" s="7">
        <f t="shared" si="79"/>
        <v>3.2765524407398372</v>
      </c>
      <c r="AT84" s="7">
        <f t="shared" si="80"/>
        <v>2.5165524407398392</v>
      </c>
      <c r="AU84" s="7">
        <f t="shared" si="81"/>
        <v>-8.8817841970012523E-16</v>
      </c>
      <c r="AV84" s="7">
        <f t="shared" si="82"/>
        <v>3.2765524407398372</v>
      </c>
    </row>
    <row r="85" spans="11:48" x14ac:dyDescent="0.25">
      <c r="K85" s="6">
        <f t="shared" si="83"/>
        <v>77</v>
      </c>
      <c r="L85" s="6">
        <f t="shared" si="84"/>
        <v>0.77000000000000046</v>
      </c>
      <c r="M85" s="6">
        <f t="shared" si="85"/>
        <v>2.5330439011400672</v>
      </c>
      <c r="N85" s="6">
        <f t="shared" si="86"/>
        <v>3.3030439011400674E-2</v>
      </c>
      <c r="X85" s="6">
        <f t="shared" si="70"/>
        <v>77</v>
      </c>
      <c r="Y85" s="6">
        <f t="shared" si="60"/>
        <v>0.77000000000000046</v>
      </c>
      <c r="Z85" s="18">
        <f t="shared" si="61"/>
        <v>2.5495325072949577</v>
      </c>
      <c r="AA85" s="6">
        <f t="shared" si="62"/>
        <v>3.3195325072949582E-2</v>
      </c>
      <c r="AB85" s="6">
        <f t="shared" si="63"/>
        <v>3.3411301698314334E-2</v>
      </c>
      <c r="AC85" s="6">
        <f t="shared" si="64"/>
        <v>3.341238158144115E-2</v>
      </c>
      <c r="AD85" s="6">
        <f t="shared" si="65"/>
        <v>3.3629448888763999E-2</v>
      </c>
      <c r="AE85" s="17"/>
      <c r="AF85" s="18">
        <f t="shared" si="88"/>
        <v>3.3195325072949582</v>
      </c>
      <c r="AG85" s="6">
        <f t="shared" si="87"/>
        <v>2.5495325071509849</v>
      </c>
      <c r="AH85" s="7">
        <f t="shared" si="89"/>
        <v>-1.439728336549706E-10</v>
      </c>
      <c r="AJ85" s="7">
        <f t="shared" si="71"/>
        <v>2.5495325073099111</v>
      </c>
      <c r="AK85" s="7">
        <f t="shared" si="72"/>
        <v>3.3195325073099098</v>
      </c>
      <c r="AL85" s="7">
        <f t="shared" si="90"/>
        <v>2.5495325071659387</v>
      </c>
      <c r="AM85" s="7">
        <f t="shared" si="73"/>
        <v>3.3195325071659392</v>
      </c>
      <c r="AN85" s="7">
        <f t="shared" si="74"/>
        <v>2.5495325073093715</v>
      </c>
      <c r="AO85" s="7">
        <f t="shared" si="75"/>
        <v>-5.625844234913302E-11</v>
      </c>
      <c r="AP85" s="7">
        <f t="shared" si="76"/>
        <v>3.319532507309372</v>
      </c>
      <c r="AQ85" s="7">
        <f t="shared" si="77"/>
        <v>2.5495325073099093</v>
      </c>
      <c r="AR85" s="7">
        <f t="shared" si="78"/>
        <v>-2.1094237467877974E-13</v>
      </c>
      <c r="AS85" s="7">
        <f t="shared" si="79"/>
        <v>3.3195325073099098</v>
      </c>
      <c r="AT85" s="7">
        <f t="shared" si="80"/>
        <v>2.5495325073099111</v>
      </c>
      <c r="AU85" s="7">
        <f t="shared" si="81"/>
        <v>0</v>
      </c>
      <c r="AV85" s="7">
        <f t="shared" si="82"/>
        <v>3.3195325073099098</v>
      </c>
    </row>
    <row r="86" spans="11:48" x14ac:dyDescent="0.25">
      <c r="K86" s="6">
        <f t="shared" si="83"/>
        <v>78</v>
      </c>
      <c r="L86" s="6">
        <f t="shared" si="84"/>
        <v>0.78000000000000047</v>
      </c>
      <c r="M86" s="6">
        <f t="shared" si="85"/>
        <v>2.5660743401514678</v>
      </c>
      <c r="N86" s="6">
        <f t="shared" si="86"/>
        <v>3.3460743401514684E-2</v>
      </c>
      <c r="X86" s="6">
        <f t="shared" si="70"/>
        <v>78</v>
      </c>
      <c r="Y86" s="6">
        <f t="shared" si="60"/>
        <v>0.78000000000000047</v>
      </c>
      <c r="Z86" s="18">
        <f t="shared" si="61"/>
        <v>2.5829445307151619</v>
      </c>
      <c r="AA86" s="6">
        <f t="shared" si="62"/>
        <v>3.3629445307151624E-2</v>
      </c>
      <c r="AB86" s="6">
        <f t="shared" si="63"/>
        <v>3.3847592533687382E-2</v>
      </c>
      <c r="AC86" s="6">
        <f t="shared" si="64"/>
        <v>3.3848683269820067E-2</v>
      </c>
      <c r="AD86" s="6">
        <f t="shared" si="65"/>
        <v>3.4067932139849828E-2</v>
      </c>
      <c r="AE86" s="17"/>
      <c r="AF86" s="18">
        <f t="shared" si="88"/>
        <v>3.3629445307151622</v>
      </c>
      <c r="AG86" s="6">
        <f t="shared" si="87"/>
        <v>2.5829445305697418</v>
      </c>
      <c r="AH86" s="7">
        <f t="shared" si="89"/>
        <v>-1.4542012038987195E-10</v>
      </c>
      <c r="AJ86" s="7">
        <f t="shared" si="71"/>
        <v>2.5829445307302659</v>
      </c>
      <c r="AK86" s="7">
        <f t="shared" si="72"/>
        <v>3.3629445307302639</v>
      </c>
      <c r="AL86" s="7">
        <f t="shared" si="90"/>
        <v>2.5829445305848457</v>
      </c>
      <c r="AM86" s="7">
        <f t="shared" si="73"/>
        <v>3.362944530584846</v>
      </c>
      <c r="AN86" s="7">
        <f t="shared" si="74"/>
        <v>2.5829445307297205</v>
      </c>
      <c r="AO86" s="7">
        <f t="shared" si="75"/>
        <v>-5.6089022315575221E-11</v>
      </c>
      <c r="AP86" s="7">
        <f t="shared" si="76"/>
        <v>3.3629445307297212</v>
      </c>
      <c r="AQ86" s="7">
        <f t="shared" si="77"/>
        <v>2.5829445307302636</v>
      </c>
      <c r="AR86" s="7">
        <f t="shared" si="78"/>
        <v>-2.1027624086400465E-13</v>
      </c>
      <c r="AS86" s="7">
        <f t="shared" si="79"/>
        <v>3.3629445307302639</v>
      </c>
      <c r="AT86" s="7">
        <f t="shared" si="80"/>
        <v>2.5829445307302659</v>
      </c>
      <c r="AU86" s="7">
        <f t="shared" si="81"/>
        <v>-8.8817841970012523E-16</v>
      </c>
      <c r="AV86" s="7">
        <f t="shared" si="82"/>
        <v>3.3629445307302639</v>
      </c>
    </row>
    <row r="87" spans="11:48" x14ac:dyDescent="0.25">
      <c r="K87" s="6">
        <f t="shared" si="83"/>
        <v>79</v>
      </c>
      <c r="L87" s="6">
        <f t="shared" si="84"/>
        <v>0.79000000000000048</v>
      </c>
      <c r="M87" s="6">
        <f t="shared" si="85"/>
        <v>2.5995350835529827</v>
      </c>
      <c r="N87" s="6">
        <f t="shared" si="86"/>
        <v>3.3895350835529831E-2</v>
      </c>
      <c r="X87" s="6">
        <f t="shared" si="70"/>
        <v>79</v>
      </c>
      <c r="Y87" s="6">
        <f t="shared" si="60"/>
        <v>0.79000000000000048</v>
      </c>
      <c r="Z87" s="18">
        <f t="shared" si="61"/>
        <v>2.6167928522241648</v>
      </c>
      <c r="AA87" s="6">
        <f t="shared" si="62"/>
        <v>3.4067928522241657E-2</v>
      </c>
      <c r="AB87" s="6">
        <f t="shared" si="63"/>
        <v>3.4288268164852857E-2</v>
      </c>
      <c r="AC87" s="6">
        <f t="shared" si="64"/>
        <v>3.4289369863065917E-2</v>
      </c>
      <c r="AD87" s="6">
        <f t="shared" si="65"/>
        <v>3.451082222087231E-2</v>
      </c>
      <c r="AE87" s="17"/>
      <c r="AF87" s="18">
        <f t="shared" si="88"/>
        <v>3.4067928522241653</v>
      </c>
      <c r="AG87" s="6">
        <f t="shared" si="87"/>
        <v>2.6167928520772832</v>
      </c>
      <c r="AH87" s="7">
        <f t="shared" si="89"/>
        <v>-1.4688161797948851E-10</v>
      </c>
      <c r="AJ87" s="7">
        <f t="shared" si="71"/>
        <v>2.6167928522394202</v>
      </c>
      <c r="AK87" s="7">
        <f t="shared" si="72"/>
        <v>3.4067928522394189</v>
      </c>
      <c r="AL87" s="7">
        <f t="shared" si="90"/>
        <v>2.616792852092539</v>
      </c>
      <c r="AM87" s="7">
        <f t="shared" si="73"/>
        <v>3.4067928520925395</v>
      </c>
      <c r="AN87" s="7">
        <f t="shared" si="74"/>
        <v>2.6167928522388695</v>
      </c>
      <c r="AO87" s="7">
        <f t="shared" si="75"/>
        <v>-5.5919824326622347E-11</v>
      </c>
      <c r="AP87" s="7">
        <f t="shared" si="76"/>
        <v>3.40679285223887</v>
      </c>
      <c r="AQ87" s="7">
        <f t="shared" si="77"/>
        <v>2.6167928522394184</v>
      </c>
      <c r="AR87" s="7">
        <f t="shared" si="78"/>
        <v>-2.0972112935169207E-13</v>
      </c>
      <c r="AS87" s="7">
        <f t="shared" si="79"/>
        <v>3.4067928522394189</v>
      </c>
      <c r="AT87" s="7">
        <f t="shared" si="80"/>
        <v>2.6167928522394202</v>
      </c>
      <c r="AU87" s="7">
        <f t="shared" si="81"/>
        <v>0</v>
      </c>
      <c r="AV87" s="7">
        <f t="shared" si="82"/>
        <v>3.4067928522394189</v>
      </c>
    </row>
    <row r="88" spans="11:48" x14ac:dyDescent="0.25">
      <c r="K88" s="6">
        <f t="shared" si="83"/>
        <v>80</v>
      </c>
      <c r="L88" s="6">
        <f t="shared" si="84"/>
        <v>0.80000000000000049</v>
      </c>
      <c r="M88" s="6">
        <f t="shared" si="85"/>
        <v>2.6334304343885124</v>
      </c>
      <c r="N88" s="6">
        <f t="shared" si="86"/>
        <v>3.4334304343885132E-2</v>
      </c>
      <c r="X88" s="6">
        <f t="shared" si="70"/>
        <v>80</v>
      </c>
      <c r="Y88" s="6">
        <f t="shared" si="60"/>
        <v>0.80000000000000049</v>
      </c>
      <c r="Z88" s="18">
        <f t="shared" si="61"/>
        <v>2.6510818566906567</v>
      </c>
      <c r="AA88" s="6">
        <f t="shared" si="62"/>
        <v>3.4510818566906576E-2</v>
      </c>
      <c r="AB88" s="6">
        <f t="shared" si="63"/>
        <v>3.4733372659741107E-2</v>
      </c>
      <c r="AC88" s="6">
        <f t="shared" si="64"/>
        <v>3.4734485430205284E-2</v>
      </c>
      <c r="AD88" s="6">
        <f t="shared" si="65"/>
        <v>3.4958163421208624E-2</v>
      </c>
      <c r="AE88" s="17"/>
      <c r="AF88" s="18">
        <f t="shared" si="88"/>
        <v>3.4510818566906574</v>
      </c>
      <c r="AG88" s="6">
        <f t="shared" si="87"/>
        <v>2.6510818565422993</v>
      </c>
      <c r="AH88" s="7">
        <f t="shared" si="89"/>
        <v>-1.4835732642382027E-10</v>
      </c>
      <c r="AJ88" s="7">
        <f t="shared" si="71"/>
        <v>2.6510818567060657</v>
      </c>
      <c r="AK88" s="7">
        <f t="shared" si="72"/>
        <v>3.4510818567060637</v>
      </c>
      <c r="AL88" s="7">
        <f t="shared" si="90"/>
        <v>2.6510818565577079</v>
      </c>
      <c r="AM88" s="7">
        <f t="shared" si="73"/>
        <v>3.4510818565577086</v>
      </c>
      <c r="AN88" s="7">
        <f t="shared" si="74"/>
        <v>2.6510818567055092</v>
      </c>
      <c r="AO88" s="7">
        <f t="shared" si="75"/>
        <v>-5.5751292471484248E-11</v>
      </c>
      <c r="AP88" s="7">
        <f t="shared" si="76"/>
        <v>3.4510818567055095</v>
      </c>
      <c r="AQ88" s="7">
        <f t="shared" si="77"/>
        <v>2.6510818567060634</v>
      </c>
      <c r="AR88" s="7">
        <f t="shared" si="78"/>
        <v>-2.0905499553691698E-13</v>
      </c>
      <c r="AS88" s="7">
        <f t="shared" si="79"/>
        <v>3.4510818567060637</v>
      </c>
      <c r="AT88" s="7">
        <f t="shared" si="80"/>
        <v>2.6510818567060657</v>
      </c>
      <c r="AU88" s="7">
        <f t="shared" si="81"/>
        <v>-8.8817841970012523E-16</v>
      </c>
      <c r="AV88" s="7">
        <f t="shared" si="82"/>
        <v>3.4510818567060637</v>
      </c>
    </row>
    <row r="89" spans="11:48" x14ac:dyDescent="0.25">
      <c r="K89" s="6">
        <f t="shared" si="83"/>
        <v>81</v>
      </c>
      <c r="L89" s="6">
        <f t="shared" si="84"/>
        <v>0.8100000000000005</v>
      </c>
      <c r="M89" s="6">
        <f t="shared" si="85"/>
        <v>2.6677647387323975</v>
      </c>
      <c r="N89" s="6">
        <f t="shared" si="86"/>
        <v>3.477764738732398E-2</v>
      </c>
      <c r="X89" s="6">
        <f t="shared" si="70"/>
        <v>81</v>
      </c>
      <c r="Y89" s="6">
        <f t="shared" si="60"/>
        <v>0.8100000000000005</v>
      </c>
      <c r="Z89" s="18">
        <f t="shared" si="61"/>
        <v>2.6858159730519913</v>
      </c>
      <c r="AA89" s="6">
        <f t="shared" si="62"/>
        <v>3.4958159730519918E-2</v>
      </c>
      <c r="AB89" s="6">
        <f t="shared" si="63"/>
        <v>3.5182950529172516E-2</v>
      </c>
      <c r="AC89" s="6">
        <f t="shared" si="64"/>
        <v>3.5184074483165781E-2</v>
      </c>
      <c r="AD89" s="6">
        <f t="shared" si="65"/>
        <v>3.5410000475351575E-2</v>
      </c>
      <c r="AE89" s="17"/>
      <c r="AF89" s="18">
        <f t="shared" si="88"/>
        <v>3.4958159730519918</v>
      </c>
      <c r="AG89" s="6">
        <f t="shared" si="87"/>
        <v>2.6858159729021427</v>
      </c>
      <c r="AH89" s="7">
        <f t="shared" si="89"/>
        <v>-1.4984857799049678E-10</v>
      </c>
      <c r="AJ89" s="7">
        <f t="shared" si="71"/>
        <v>2.6858159730675553</v>
      </c>
      <c r="AK89" s="7">
        <f t="shared" si="72"/>
        <v>3.4958159730675535</v>
      </c>
      <c r="AL89" s="7">
        <f t="shared" si="90"/>
        <v>2.6858159729177067</v>
      </c>
      <c r="AM89" s="7">
        <f t="shared" si="73"/>
        <v>3.4958159729177072</v>
      </c>
      <c r="AN89" s="7">
        <f t="shared" si="74"/>
        <v>2.685815973066993</v>
      </c>
      <c r="AO89" s="7">
        <f t="shared" si="75"/>
        <v>-5.5583204705556E-11</v>
      </c>
      <c r="AP89" s="7">
        <f t="shared" si="76"/>
        <v>3.4958159730669935</v>
      </c>
      <c r="AQ89" s="7">
        <f t="shared" si="77"/>
        <v>2.685815973067553</v>
      </c>
      <c r="AR89" s="7">
        <f t="shared" si="78"/>
        <v>-2.084998840246044E-13</v>
      </c>
      <c r="AS89" s="7">
        <f t="shared" si="79"/>
        <v>3.4958159730675535</v>
      </c>
      <c r="AT89" s="7">
        <f t="shared" si="80"/>
        <v>2.6858159730675553</v>
      </c>
      <c r="AU89" s="7">
        <f t="shared" si="81"/>
        <v>0</v>
      </c>
      <c r="AV89" s="7">
        <f t="shared" si="82"/>
        <v>3.4958159730675535</v>
      </c>
    </row>
    <row r="90" spans="11:48" x14ac:dyDescent="0.25">
      <c r="K90" s="6">
        <f t="shared" si="83"/>
        <v>82</v>
      </c>
      <c r="L90" s="6">
        <f t="shared" si="84"/>
        <v>0.82000000000000051</v>
      </c>
      <c r="M90" s="6">
        <f t="shared" si="85"/>
        <v>2.7025423861197213</v>
      </c>
      <c r="N90" s="6">
        <f t="shared" si="86"/>
        <v>3.5225423861197216E-2</v>
      </c>
      <c r="X90" s="6">
        <f t="shared" si="70"/>
        <v>82</v>
      </c>
      <c r="Y90" s="6">
        <f t="shared" si="60"/>
        <v>0.82000000000000051</v>
      </c>
      <c r="Z90" s="18">
        <f t="shared" si="61"/>
        <v>2.7209996747570826</v>
      </c>
      <c r="AA90" s="6">
        <f t="shared" si="62"/>
        <v>3.5409996747570831E-2</v>
      </c>
      <c r="AB90" s="6">
        <f t="shared" si="63"/>
        <v>3.5637046731308686E-2</v>
      </c>
      <c r="AC90" s="6">
        <f t="shared" si="64"/>
        <v>3.5638181981227375E-2</v>
      </c>
      <c r="AD90" s="6">
        <f t="shared" si="65"/>
        <v>3.586637856738311E-2</v>
      </c>
      <c r="AE90" s="17"/>
      <c r="AF90" s="18">
        <f t="shared" si="88"/>
        <v>3.5409996747570833</v>
      </c>
      <c r="AG90" s="6">
        <f t="shared" si="87"/>
        <v>2.7209996746057281</v>
      </c>
      <c r="AH90" s="7">
        <f t="shared" si="89"/>
        <v>-1.5135448450109834E-10</v>
      </c>
      <c r="AJ90" s="7">
        <f t="shared" si="71"/>
        <v>2.7209996747728029</v>
      </c>
      <c r="AK90" s="7">
        <f t="shared" si="72"/>
        <v>3.5409996747728014</v>
      </c>
      <c r="AL90" s="7">
        <f t="shared" si="90"/>
        <v>2.7209996746214484</v>
      </c>
      <c r="AM90" s="7">
        <f t="shared" si="73"/>
        <v>3.5409996746214487</v>
      </c>
      <c r="AN90" s="7">
        <f t="shared" si="74"/>
        <v>2.7209996747722354</v>
      </c>
      <c r="AO90" s="7">
        <f t="shared" si="75"/>
        <v>-5.5416005118047451E-11</v>
      </c>
      <c r="AP90" s="7">
        <f t="shared" si="76"/>
        <v>3.5409996747722357</v>
      </c>
      <c r="AQ90" s="7">
        <f t="shared" si="77"/>
        <v>2.7209996747728007</v>
      </c>
      <c r="AR90" s="7">
        <f t="shared" si="78"/>
        <v>-2.0772272790736679E-13</v>
      </c>
      <c r="AS90" s="7">
        <f t="shared" si="79"/>
        <v>3.5409996747728014</v>
      </c>
      <c r="AT90" s="7">
        <f t="shared" si="80"/>
        <v>2.7209996747728029</v>
      </c>
      <c r="AU90" s="7">
        <f t="shared" si="81"/>
        <v>0</v>
      </c>
      <c r="AV90" s="7">
        <f t="shared" si="82"/>
        <v>3.5409996747728014</v>
      </c>
    </row>
    <row r="91" spans="11:48" x14ac:dyDescent="0.25">
      <c r="K91" s="6">
        <f t="shared" si="83"/>
        <v>83</v>
      </c>
      <c r="L91" s="6">
        <f t="shared" si="84"/>
        <v>0.83000000000000052</v>
      </c>
      <c r="M91" s="6">
        <f t="shared" si="85"/>
        <v>2.7377678099809186</v>
      </c>
      <c r="N91" s="6">
        <f t="shared" si="86"/>
        <v>3.5677678099809193E-2</v>
      </c>
      <c r="X91" s="6">
        <f t="shared" si="70"/>
        <v>83</v>
      </c>
      <c r="Y91" s="6">
        <f t="shared" si="60"/>
        <v>0.83000000000000052</v>
      </c>
      <c r="Z91" s="18">
        <f t="shared" si="61"/>
        <v>2.7566374802137537</v>
      </c>
      <c r="AA91" s="6">
        <f t="shared" si="62"/>
        <v>3.5866374802137543E-2</v>
      </c>
      <c r="AB91" s="6">
        <f t="shared" si="63"/>
        <v>3.6095706676148226E-2</v>
      </c>
      <c r="AC91" s="6">
        <f t="shared" si="64"/>
        <v>3.6096853335518285E-2</v>
      </c>
      <c r="AD91" s="6">
        <f t="shared" si="65"/>
        <v>3.6327343335492729E-2</v>
      </c>
      <c r="AE91" s="17"/>
      <c r="AF91" s="18">
        <f t="shared" si="88"/>
        <v>3.5866374802137542</v>
      </c>
      <c r="AG91" s="6">
        <f t="shared" si="87"/>
        <v>2.7566374800608782</v>
      </c>
      <c r="AH91" s="7">
        <f t="shared" si="89"/>
        <v>-1.5287549004483481E-10</v>
      </c>
      <c r="AJ91" s="7">
        <f t="shared" si="71"/>
        <v>2.7566374802296321</v>
      </c>
      <c r="AK91" s="7">
        <f t="shared" si="72"/>
        <v>3.5866374802296304</v>
      </c>
      <c r="AL91" s="7">
        <f t="shared" si="90"/>
        <v>2.7566374800767561</v>
      </c>
      <c r="AM91" s="7">
        <f t="shared" si="73"/>
        <v>3.5866374800767566</v>
      </c>
      <c r="AN91" s="7">
        <f t="shared" si="74"/>
        <v>2.7566374802290587</v>
      </c>
      <c r="AO91" s="7">
        <f t="shared" si="75"/>
        <v>-5.5249471664353678E-11</v>
      </c>
      <c r="AP91" s="7">
        <f t="shared" si="76"/>
        <v>3.5866374802290593</v>
      </c>
      <c r="AQ91" s="7">
        <f t="shared" si="77"/>
        <v>2.7566374802296298</v>
      </c>
      <c r="AR91" s="7">
        <f t="shared" si="78"/>
        <v>-2.0716761639505421E-13</v>
      </c>
      <c r="AS91" s="7">
        <f t="shared" si="79"/>
        <v>3.5866374802296304</v>
      </c>
      <c r="AT91" s="7">
        <f t="shared" si="80"/>
        <v>2.7566374802296321</v>
      </c>
      <c r="AU91" s="7">
        <f t="shared" si="81"/>
        <v>0</v>
      </c>
      <c r="AV91" s="7">
        <f t="shared" si="82"/>
        <v>3.5866374802296304</v>
      </c>
    </row>
    <row r="92" spans="11:48" x14ac:dyDescent="0.25">
      <c r="K92" s="6">
        <f t="shared" si="83"/>
        <v>84</v>
      </c>
      <c r="L92" s="6">
        <f t="shared" si="84"/>
        <v>0.84000000000000052</v>
      </c>
      <c r="M92" s="6">
        <f t="shared" si="85"/>
        <v>2.773445488080728</v>
      </c>
      <c r="N92" s="6">
        <f t="shared" si="86"/>
        <v>3.6134454880807285E-2</v>
      </c>
      <c r="X92" s="6">
        <f t="shared" si="70"/>
        <v>84</v>
      </c>
      <c r="Y92" s="6">
        <f t="shared" si="60"/>
        <v>0.84000000000000052</v>
      </c>
      <c r="Z92" s="18">
        <f t="shared" si="61"/>
        <v>2.7927339532405808</v>
      </c>
      <c r="AA92" s="6">
        <f t="shared" si="62"/>
        <v>3.6327339532405814E-2</v>
      </c>
      <c r="AB92" s="6">
        <f t="shared" si="63"/>
        <v>3.6558976230067847E-2</v>
      </c>
      <c r="AC92" s="6">
        <f t="shared" si="64"/>
        <v>3.6560134413556156E-2</v>
      </c>
      <c r="AD92" s="6">
        <f t="shared" si="65"/>
        <v>3.6792940876541377E-2</v>
      </c>
      <c r="AE92" s="17"/>
      <c r="AF92" s="18">
        <f t="shared" si="88"/>
        <v>3.6327339532405816</v>
      </c>
      <c r="AG92" s="6">
        <f t="shared" si="87"/>
        <v>2.7927339530861688</v>
      </c>
      <c r="AH92" s="7">
        <f t="shared" si="89"/>
        <v>-1.5441203871091602E-10</v>
      </c>
      <c r="AJ92" s="7">
        <f t="shared" si="71"/>
        <v>2.7927339532566187</v>
      </c>
      <c r="AK92" s="7">
        <f t="shared" si="72"/>
        <v>3.6327339532566167</v>
      </c>
      <c r="AL92" s="7">
        <f t="shared" si="90"/>
        <v>2.7927339531022066</v>
      </c>
      <c r="AM92" s="7">
        <f t="shared" si="73"/>
        <v>3.6327339531022069</v>
      </c>
      <c r="AN92" s="7">
        <f t="shared" si="74"/>
        <v>2.7927339532560396</v>
      </c>
      <c r="AO92" s="7">
        <f t="shared" si="75"/>
        <v>-5.5083271277567292E-11</v>
      </c>
      <c r="AP92" s="7">
        <f t="shared" si="76"/>
        <v>3.6327339532560403</v>
      </c>
      <c r="AQ92" s="7">
        <f t="shared" si="77"/>
        <v>2.7927339532566164</v>
      </c>
      <c r="AR92" s="7">
        <f t="shared" si="78"/>
        <v>-2.0661250488274163E-13</v>
      </c>
      <c r="AS92" s="7">
        <f t="shared" si="79"/>
        <v>3.6327339532566167</v>
      </c>
      <c r="AT92" s="7">
        <f t="shared" si="80"/>
        <v>2.7927339532566187</v>
      </c>
      <c r="AU92" s="7">
        <f t="shared" si="81"/>
        <v>0</v>
      </c>
      <c r="AV92" s="7">
        <f t="shared" si="82"/>
        <v>3.6327339532566167</v>
      </c>
    </row>
    <row r="93" spans="11:48" x14ac:dyDescent="0.25">
      <c r="K93" s="6">
        <f t="shared" si="83"/>
        <v>85</v>
      </c>
      <c r="L93" s="6">
        <f t="shared" si="84"/>
        <v>0.85000000000000053</v>
      </c>
      <c r="M93" s="6">
        <f t="shared" si="85"/>
        <v>2.8095799429615353</v>
      </c>
      <c r="N93" s="6">
        <f t="shared" si="86"/>
        <v>3.6595799429615362E-2</v>
      </c>
      <c r="X93" s="6">
        <f t="shared" si="70"/>
        <v>85</v>
      </c>
      <c r="Y93" s="6">
        <f t="shared" si="60"/>
        <v>0.85000000000000053</v>
      </c>
      <c r="Z93" s="18">
        <f t="shared" si="61"/>
        <v>2.8292937035232799</v>
      </c>
      <c r="AA93" s="6">
        <f t="shared" si="62"/>
        <v>3.6792937035232808E-2</v>
      </c>
      <c r="AB93" s="6">
        <f t="shared" si="63"/>
        <v>3.702690172040897E-2</v>
      </c>
      <c r="AC93" s="6">
        <f t="shared" si="64"/>
        <v>3.7028071543834848E-2</v>
      </c>
      <c r="AD93" s="6">
        <f t="shared" si="65"/>
        <v>3.7263217750671151E-2</v>
      </c>
      <c r="AE93" s="17"/>
      <c r="AF93" s="18">
        <f t="shared" si="88"/>
        <v>3.6792937035232804</v>
      </c>
      <c r="AG93" s="6">
        <f t="shared" si="87"/>
        <v>2.8292937033673162</v>
      </c>
      <c r="AH93" s="7">
        <f t="shared" si="89"/>
        <v>-1.5596368641013214E-10</v>
      </c>
      <c r="AJ93" s="7">
        <f t="shared" si="71"/>
        <v>2.829293703539479</v>
      </c>
      <c r="AK93" s="7">
        <f t="shared" si="72"/>
        <v>3.6792937035394773</v>
      </c>
      <c r="AL93" s="7">
        <f t="shared" si="90"/>
        <v>2.8292937033835153</v>
      </c>
      <c r="AM93" s="7">
        <f t="shared" si="73"/>
        <v>3.6792937033835158</v>
      </c>
      <c r="AN93" s="7">
        <f t="shared" si="74"/>
        <v>2.8292937035388941</v>
      </c>
      <c r="AO93" s="7">
        <f t="shared" si="75"/>
        <v>-5.4917848046898143E-11</v>
      </c>
      <c r="AP93" s="7">
        <f t="shared" si="76"/>
        <v>3.6792937035388946</v>
      </c>
      <c r="AQ93" s="7">
        <f t="shared" si="77"/>
        <v>2.8292937035394767</v>
      </c>
      <c r="AR93" s="7">
        <f t="shared" si="78"/>
        <v>-2.0594637106796654E-13</v>
      </c>
      <c r="AS93" s="7">
        <f t="shared" si="79"/>
        <v>3.6792937035394773</v>
      </c>
      <c r="AT93" s="7">
        <f t="shared" si="80"/>
        <v>2.829293703539479</v>
      </c>
      <c r="AU93" s="7">
        <f t="shared" si="81"/>
        <v>0</v>
      </c>
      <c r="AV93" s="7">
        <f t="shared" si="82"/>
        <v>3.6792937035394773</v>
      </c>
    </row>
    <row r="94" spans="11:48" x14ac:dyDescent="0.25">
      <c r="K94" s="6">
        <f t="shared" si="83"/>
        <v>86</v>
      </c>
      <c r="L94" s="6">
        <f t="shared" si="84"/>
        <v>0.86000000000000054</v>
      </c>
      <c r="M94" s="6">
        <f t="shared" si="85"/>
        <v>2.8461757423911509</v>
      </c>
      <c r="N94" s="6">
        <f t="shared" si="86"/>
        <v>3.7061757423911511E-2</v>
      </c>
      <c r="X94" s="6">
        <f t="shared" si="70"/>
        <v>86</v>
      </c>
      <c r="Y94" s="6">
        <f t="shared" si="60"/>
        <v>0.86000000000000054</v>
      </c>
      <c r="Z94" s="18">
        <f t="shared" si="61"/>
        <v>2.8663213870756783</v>
      </c>
      <c r="AA94" s="6">
        <f t="shared" si="62"/>
        <v>3.7263213870756789E-2</v>
      </c>
      <c r="AB94" s="6">
        <f t="shared" si="63"/>
        <v>3.7499529940110576E-2</v>
      </c>
      <c r="AC94" s="6">
        <f t="shared" si="64"/>
        <v>3.7500711520457343E-2</v>
      </c>
      <c r="AD94" s="6">
        <f t="shared" si="65"/>
        <v>3.7738220985961364E-2</v>
      </c>
      <c r="AE94" s="17"/>
      <c r="AF94" s="18">
        <f t="shared" si="88"/>
        <v>3.7263213870756786</v>
      </c>
      <c r="AG94" s="6">
        <f t="shared" si="87"/>
        <v>2.866321386918147</v>
      </c>
      <c r="AH94" s="7">
        <f t="shared" si="89"/>
        <v>-1.5753132132090286E-10</v>
      </c>
      <c r="AJ94" s="7">
        <f t="shared" si="71"/>
        <v>2.8663213870920403</v>
      </c>
      <c r="AK94" s="7">
        <f t="shared" si="72"/>
        <v>3.7263213870920389</v>
      </c>
      <c r="AL94" s="7">
        <f t="shared" si="90"/>
        <v>2.866321386934509</v>
      </c>
      <c r="AM94" s="7">
        <f t="shared" si="73"/>
        <v>3.7263213869345098</v>
      </c>
      <c r="AN94" s="7">
        <f t="shared" si="74"/>
        <v>2.8663213870914497</v>
      </c>
      <c r="AO94" s="7">
        <f t="shared" si="75"/>
        <v>-5.4753312994648695E-11</v>
      </c>
      <c r="AP94" s="7">
        <f t="shared" si="76"/>
        <v>3.72632138709145</v>
      </c>
      <c r="AQ94" s="7">
        <f t="shared" si="77"/>
        <v>2.8663213870920381</v>
      </c>
      <c r="AR94" s="7">
        <f t="shared" si="78"/>
        <v>-2.0528023725319144E-13</v>
      </c>
      <c r="AS94" s="7">
        <f t="shared" si="79"/>
        <v>3.7263213870920389</v>
      </c>
      <c r="AT94" s="7">
        <f t="shared" si="80"/>
        <v>2.8663213870920403</v>
      </c>
      <c r="AU94" s="7">
        <f t="shared" si="81"/>
        <v>0</v>
      </c>
      <c r="AV94" s="7">
        <f t="shared" si="82"/>
        <v>3.7263213870920389</v>
      </c>
    </row>
    <row r="95" spans="11:48" x14ac:dyDescent="0.25">
      <c r="K95" s="6">
        <f t="shared" si="83"/>
        <v>87</v>
      </c>
      <c r="L95" s="6">
        <f t="shared" si="84"/>
        <v>0.87000000000000055</v>
      </c>
      <c r="M95" s="6">
        <f t="shared" si="85"/>
        <v>2.8832374998150625</v>
      </c>
      <c r="N95" s="6">
        <f t="shared" si="86"/>
        <v>3.7532374998150632E-2</v>
      </c>
      <c r="X95" s="6">
        <f t="shared" si="70"/>
        <v>87</v>
      </c>
      <c r="Y95" s="6">
        <f t="shared" si="60"/>
        <v>0.87000000000000055</v>
      </c>
      <c r="Z95" s="18">
        <f t="shared" si="61"/>
        <v>2.9038217067053207</v>
      </c>
      <c r="AA95" s="6">
        <f t="shared" si="62"/>
        <v>3.7738217067053215E-2</v>
      </c>
      <c r="AB95" s="6">
        <f t="shared" si="63"/>
        <v>3.797690815238848E-2</v>
      </c>
      <c r="AC95" s="6">
        <f t="shared" si="64"/>
        <v>3.7978101607815153E-2</v>
      </c>
      <c r="AD95" s="6">
        <f t="shared" si="65"/>
        <v>3.8217998083131366E-2</v>
      </c>
      <c r="AE95" s="17"/>
      <c r="AF95" s="18">
        <f t="shared" si="88"/>
        <v>3.7738217067053212</v>
      </c>
      <c r="AG95" s="6">
        <f t="shared" si="87"/>
        <v>2.9038217065462062</v>
      </c>
      <c r="AH95" s="7">
        <f t="shared" si="89"/>
        <v>-1.5911449935401833E-10</v>
      </c>
      <c r="AJ95" s="7">
        <f t="shared" si="71"/>
        <v>2.903821706721847</v>
      </c>
      <c r="AK95" s="7">
        <f t="shared" si="72"/>
        <v>3.7738217067218454</v>
      </c>
      <c r="AL95" s="7">
        <f t="shared" si="90"/>
        <v>2.9038217065627325</v>
      </c>
      <c r="AM95" s="7">
        <f t="shared" si="73"/>
        <v>3.7738217065627331</v>
      </c>
      <c r="AN95" s="7">
        <f t="shared" si="74"/>
        <v>2.9038217067212502</v>
      </c>
      <c r="AO95" s="7">
        <f t="shared" si="75"/>
        <v>-5.458933305391156E-11</v>
      </c>
      <c r="AP95" s="7">
        <f t="shared" si="76"/>
        <v>3.7738217067212507</v>
      </c>
      <c r="AQ95" s="7">
        <f t="shared" si="77"/>
        <v>2.9038217067218448</v>
      </c>
      <c r="AR95" s="7">
        <f t="shared" si="78"/>
        <v>-2.0472512574087887E-13</v>
      </c>
      <c r="AS95" s="7">
        <f t="shared" si="79"/>
        <v>3.7738217067218454</v>
      </c>
      <c r="AT95" s="7">
        <f t="shared" si="80"/>
        <v>2.903821706721847</v>
      </c>
      <c r="AU95" s="7">
        <f t="shared" si="81"/>
        <v>0</v>
      </c>
      <c r="AV95" s="7">
        <f t="shared" si="82"/>
        <v>3.7738217067218454</v>
      </c>
    </row>
    <row r="96" spans="11:48" x14ac:dyDescent="0.25">
      <c r="K96" s="6">
        <f t="shared" si="83"/>
        <v>88</v>
      </c>
      <c r="L96" s="6">
        <f t="shared" si="84"/>
        <v>0.88000000000000056</v>
      </c>
      <c r="M96" s="6">
        <f t="shared" si="85"/>
        <v>2.9207698748132129</v>
      </c>
      <c r="N96" s="6">
        <f t="shared" si="86"/>
        <v>3.8007698748132139E-2</v>
      </c>
      <c r="X96" s="6">
        <f t="shared" si="70"/>
        <v>88</v>
      </c>
      <c r="Y96" s="6">
        <f t="shared" si="60"/>
        <v>0.88000000000000056</v>
      </c>
      <c r="Z96" s="18">
        <f t="shared" si="61"/>
        <v>2.9417994124837525</v>
      </c>
      <c r="AA96" s="6">
        <f t="shared" si="62"/>
        <v>3.8217994124837534E-2</v>
      </c>
      <c r="AB96" s="6">
        <f t="shared" si="63"/>
        <v>3.8459084095461719E-2</v>
      </c>
      <c r="AC96" s="6">
        <f t="shared" si="64"/>
        <v>3.8460289545314844E-2</v>
      </c>
      <c r="AD96" s="6">
        <f t="shared" si="65"/>
        <v>3.8702597020290684E-2</v>
      </c>
      <c r="AE96" s="17"/>
      <c r="AF96" s="18">
        <f t="shared" si="88"/>
        <v>3.8217994124837533</v>
      </c>
      <c r="AG96" s="6">
        <f t="shared" si="87"/>
        <v>2.9417994123230389</v>
      </c>
      <c r="AH96" s="7">
        <f t="shared" si="89"/>
        <v>-1.6071366459868841E-10</v>
      </c>
      <c r="AJ96" s="7">
        <f t="shared" si="71"/>
        <v>2.941799412500445</v>
      </c>
      <c r="AK96" s="7">
        <f t="shared" si="72"/>
        <v>3.8217994125004431</v>
      </c>
      <c r="AL96" s="7">
        <f t="shared" si="90"/>
        <v>2.9417994123397313</v>
      </c>
      <c r="AM96" s="7">
        <f t="shared" si="73"/>
        <v>3.8217994123397316</v>
      </c>
      <c r="AN96" s="7">
        <f t="shared" si="74"/>
        <v>2.9417994124998423</v>
      </c>
      <c r="AO96" s="7">
        <f t="shared" si="75"/>
        <v>-5.4426241291594124E-11</v>
      </c>
      <c r="AP96" s="7">
        <f t="shared" si="76"/>
        <v>3.8217994124998427</v>
      </c>
      <c r="AQ96" s="7">
        <f t="shared" si="77"/>
        <v>2.9417994125004427</v>
      </c>
      <c r="AR96" s="7">
        <f t="shared" si="78"/>
        <v>-2.0405899192610377E-13</v>
      </c>
      <c r="AS96" s="7">
        <f t="shared" si="79"/>
        <v>3.8217994125004431</v>
      </c>
      <c r="AT96" s="7">
        <f t="shared" si="80"/>
        <v>2.941799412500445</v>
      </c>
      <c r="AU96" s="7">
        <f t="shared" si="81"/>
        <v>0</v>
      </c>
      <c r="AV96" s="7">
        <f t="shared" si="82"/>
        <v>3.8217994125004431</v>
      </c>
    </row>
    <row r="97" spans="11:48" x14ac:dyDescent="0.25">
      <c r="K97" s="6">
        <f t="shared" si="83"/>
        <v>89</v>
      </c>
      <c r="L97" s="6">
        <f t="shared" si="84"/>
        <v>0.89000000000000057</v>
      </c>
      <c r="M97" s="6">
        <f t="shared" si="85"/>
        <v>2.9587775735613451</v>
      </c>
      <c r="N97" s="6">
        <f t="shared" si="86"/>
        <v>3.8487775735613454E-2</v>
      </c>
      <c r="X97" s="6">
        <f t="shared" si="70"/>
        <v>89</v>
      </c>
      <c r="Y97" s="6">
        <f t="shared" ref="Y97:Y117" si="91">Y96+AA$5</f>
        <v>0.89000000000000057</v>
      </c>
      <c r="Z97" s="18">
        <f t="shared" ref="Z97:Z117" si="92">Z96+(AA96+2*AB96+2*AC96+AD96)/6</f>
        <v>2.9802593022215329</v>
      </c>
      <c r="AA97" s="6">
        <f t="shared" ref="AA97:AA117" si="93">AA$5*(Y97+Z97)</f>
        <v>3.8702593022215334E-2</v>
      </c>
      <c r="AB97" s="6">
        <f t="shared" ref="AB97:AB117" si="94">AA$5*((Y97+AA$5/2)+(Z97+AA97/2))</f>
        <v>3.894610598732641E-2</v>
      </c>
      <c r="AC97" s="6">
        <f t="shared" ref="AC97:AC117" si="95">AA$5*((Y97+AA$5/2)+(Z97+AB97/2))</f>
        <v>3.8947323552151969E-2</v>
      </c>
      <c r="AD97" s="6">
        <f t="shared" ref="AD97:AD117" si="96">AA$5*((Y97+AA$5)+(Z97+AC97))</f>
        <v>3.919206625773685E-2</v>
      </c>
      <c r="AE97" s="17"/>
      <c r="AF97" s="18">
        <f t="shared" si="88"/>
        <v>3.8702593022215335</v>
      </c>
      <c r="AG97" s="6">
        <f t="shared" si="87"/>
        <v>2.9802593020592036</v>
      </c>
      <c r="AH97" s="7">
        <f t="shared" si="89"/>
        <v>-1.6232926114412294E-10</v>
      </c>
      <c r="AJ97" s="7">
        <f t="shared" si="71"/>
        <v>2.9802593022383927</v>
      </c>
      <c r="AK97" s="7">
        <f t="shared" si="72"/>
        <v>3.8702593022383911</v>
      </c>
      <c r="AL97" s="7">
        <f t="shared" si="90"/>
        <v>2.9802593020760639</v>
      </c>
      <c r="AM97" s="7">
        <f t="shared" si="73"/>
        <v>3.8702593020760645</v>
      </c>
      <c r="AN97" s="7">
        <f t="shared" si="74"/>
        <v>2.9802593022377843</v>
      </c>
      <c r="AO97" s="7">
        <f t="shared" si="75"/>
        <v>-5.4263926685393926E-11</v>
      </c>
      <c r="AP97" s="7">
        <f t="shared" si="76"/>
        <v>3.8702593022377849</v>
      </c>
      <c r="AQ97" s="7">
        <f t="shared" si="77"/>
        <v>2.9802593022383905</v>
      </c>
      <c r="AR97" s="7">
        <f t="shared" si="78"/>
        <v>-2.0339285811132868E-13</v>
      </c>
      <c r="AS97" s="7">
        <f t="shared" si="79"/>
        <v>3.8702593022383911</v>
      </c>
      <c r="AT97" s="7">
        <f t="shared" si="80"/>
        <v>2.9802593022383927</v>
      </c>
      <c r="AU97" s="7">
        <f t="shared" si="81"/>
        <v>0</v>
      </c>
      <c r="AV97" s="7">
        <f t="shared" si="82"/>
        <v>3.8702593022383911</v>
      </c>
    </row>
    <row r="98" spans="11:48" x14ac:dyDescent="0.25">
      <c r="K98" s="6">
        <f t="shared" si="83"/>
        <v>90</v>
      </c>
      <c r="L98" s="6">
        <f t="shared" si="84"/>
        <v>0.90000000000000058</v>
      </c>
      <c r="M98" s="6">
        <f t="shared" si="85"/>
        <v>2.9972653492969585</v>
      </c>
      <c r="N98" s="6">
        <f t="shared" si="86"/>
        <v>3.8972653492969592E-2</v>
      </c>
      <c r="X98" s="6">
        <f t="shared" si="70"/>
        <v>90</v>
      </c>
      <c r="Y98" s="6">
        <f t="shared" si="91"/>
        <v>0.90000000000000058</v>
      </c>
      <c r="Z98" s="18">
        <f t="shared" si="92"/>
        <v>3.0192062219480178</v>
      </c>
      <c r="AA98" s="6">
        <f t="shared" si="93"/>
        <v>3.9192062219480184E-2</v>
      </c>
      <c r="AB98" s="6">
        <f t="shared" si="94"/>
        <v>3.9438022530577585E-2</v>
      </c>
      <c r="AC98" s="6">
        <f t="shared" si="95"/>
        <v>3.9439252332133072E-2</v>
      </c>
      <c r="AD98" s="6">
        <f t="shared" si="96"/>
        <v>3.9686454742801518E-2</v>
      </c>
      <c r="AE98" s="17"/>
      <c r="AF98" s="18">
        <f t="shared" si="88"/>
        <v>3.9192062219480182</v>
      </c>
      <c r="AG98" s="6">
        <f t="shared" si="87"/>
        <v>3.0192062217840574</v>
      </c>
      <c r="AH98" s="7">
        <f t="shared" si="89"/>
        <v>-1.6396040081190222E-10</v>
      </c>
      <c r="AJ98" s="7">
        <f t="shared" si="71"/>
        <v>3.0192062219650473</v>
      </c>
      <c r="AK98" s="7">
        <f t="shared" si="72"/>
        <v>3.9192062219650454</v>
      </c>
      <c r="AL98" s="7">
        <f t="shared" si="90"/>
        <v>3.0192062218010864</v>
      </c>
      <c r="AM98" s="7">
        <f t="shared" si="73"/>
        <v>3.9192062218010868</v>
      </c>
      <c r="AN98" s="7">
        <f t="shared" si="74"/>
        <v>3.0192062219644322</v>
      </c>
      <c r="AO98" s="7">
        <f t="shared" si="75"/>
        <v>-5.4102278213008503E-11</v>
      </c>
      <c r="AP98" s="7">
        <f t="shared" si="76"/>
        <v>3.9192062219644326</v>
      </c>
      <c r="AQ98" s="7">
        <f t="shared" si="77"/>
        <v>3.0192062219650451</v>
      </c>
      <c r="AR98" s="7">
        <f t="shared" si="78"/>
        <v>-2.0294876890147862E-13</v>
      </c>
      <c r="AS98" s="7">
        <f t="shared" si="79"/>
        <v>3.9192062219650454</v>
      </c>
      <c r="AT98" s="7">
        <f t="shared" si="80"/>
        <v>3.0192062219650473</v>
      </c>
      <c r="AU98" s="7">
        <f t="shared" si="81"/>
        <v>0</v>
      </c>
      <c r="AV98" s="7">
        <f t="shared" si="82"/>
        <v>3.9192062219650454</v>
      </c>
    </row>
    <row r="99" spans="11:48" x14ac:dyDescent="0.25">
      <c r="K99" s="6">
        <f t="shared" si="83"/>
        <v>91</v>
      </c>
      <c r="L99" s="6">
        <f t="shared" si="84"/>
        <v>0.91000000000000059</v>
      </c>
      <c r="M99" s="6">
        <f t="shared" si="85"/>
        <v>3.0362380027899283</v>
      </c>
      <c r="N99" s="6">
        <f t="shared" si="86"/>
        <v>3.9462380027899292E-2</v>
      </c>
      <c r="X99" s="6">
        <f t="shared" si="70"/>
        <v>91</v>
      </c>
      <c r="Y99" s="6">
        <f t="shared" si="91"/>
        <v>0.91000000000000059</v>
      </c>
      <c r="Z99" s="18">
        <f t="shared" si="92"/>
        <v>3.0586450663959681</v>
      </c>
      <c r="AA99" s="6">
        <f t="shared" si="93"/>
        <v>3.9686450663959691E-2</v>
      </c>
      <c r="AB99" s="6">
        <f t="shared" si="94"/>
        <v>3.9934882917279486E-2</v>
      </c>
      <c r="AC99" s="6">
        <f t="shared" si="95"/>
        <v>3.9936125078546082E-2</v>
      </c>
      <c r="AD99" s="6">
        <f t="shared" si="96"/>
        <v>4.018581191474515E-2</v>
      </c>
      <c r="AE99" s="17"/>
      <c r="AF99" s="18">
        <f t="shared" si="88"/>
        <v>3.9686450663959687</v>
      </c>
      <c r="AG99" s="6">
        <f t="shared" si="87"/>
        <v>3.0586450662303601</v>
      </c>
      <c r="AH99" s="7">
        <f t="shared" si="89"/>
        <v>-1.6560797178044595E-10</v>
      </c>
      <c r="AJ99" s="7">
        <f t="shared" si="71"/>
        <v>3.058645066413169</v>
      </c>
      <c r="AK99" s="7">
        <f t="shared" si="72"/>
        <v>3.9686450664131674</v>
      </c>
      <c r="AL99" s="7">
        <f t="shared" si="90"/>
        <v>3.0586450662475606</v>
      </c>
      <c r="AM99" s="7">
        <f t="shared" si="73"/>
        <v>3.9686450662475612</v>
      </c>
      <c r="AN99" s="7">
        <f t="shared" si="74"/>
        <v>3.0586450664125482</v>
      </c>
      <c r="AO99" s="7">
        <f t="shared" si="75"/>
        <v>-5.3941406896740318E-11</v>
      </c>
      <c r="AP99" s="7">
        <f t="shared" si="76"/>
        <v>3.9686450664125488</v>
      </c>
      <c r="AQ99" s="7">
        <f t="shared" si="77"/>
        <v>3.0586450664131668</v>
      </c>
      <c r="AR99" s="7">
        <f t="shared" si="78"/>
        <v>-2.0228263508670352E-13</v>
      </c>
      <c r="AS99" s="7">
        <f t="shared" si="79"/>
        <v>3.9686450664131674</v>
      </c>
      <c r="AT99" s="7">
        <f t="shared" si="80"/>
        <v>3.058645066413169</v>
      </c>
      <c r="AU99" s="7">
        <f t="shared" si="81"/>
        <v>0</v>
      </c>
      <c r="AV99" s="7">
        <f t="shared" si="82"/>
        <v>3.9686450664131674</v>
      </c>
    </row>
    <row r="100" spans="11:48" x14ac:dyDescent="0.25">
      <c r="K100" s="6">
        <f t="shared" si="83"/>
        <v>92</v>
      </c>
      <c r="L100" s="6">
        <f t="shared" si="84"/>
        <v>0.9200000000000006</v>
      </c>
      <c r="M100" s="6">
        <f t="shared" si="85"/>
        <v>3.0757003828178275</v>
      </c>
      <c r="N100" s="6">
        <f t="shared" si="86"/>
        <v>3.9957003828178288E-2</v>
      </c>
      <c r="X100" s="6">
        <f t="shared" si="70"/>
        <v>92</v>
      </c>
      <c r="Y100" s="6">
        <f t="shared" si="91"/>
        <v>0.9200000000000006</v>
      </c>
      <c r="Z100" s="18">
        <f t="shared" si="92"/>
        <v>3.0985807794910274</v>
      </c>
      <c r="AA100" s="6">
        <f t="shared" si="93"/>
        <v>4.018580779491028E-2</v>
      </c>
      <c r="AB100" s="6">
        <f t="shared" si="94"/>
        <v>4.043673683388483E-2</v>
      </c>
      <c r="AC100" s="6">
        <f t="shared" si="95"/>
        <v>4.0437991479079706E-2</v>
      </c>
      <c r="AD100" s="6">
        <f t="shared" si="96"/>
        <v>4.0690187709701071E-2</v>
      </c>
      <c r="AE100" s="17"/>
      <c r="AF100" s="18">
        <f t="shared" si="88"/>
        <v>4.0185807794910282</v>
      </c>
      <c r="AG100" s="6">
        <f t="shared" si="87"/>
        <v>3.098580779323755</v>
      </c>
      <c r="AH100" s="7">
        <f t="shared" si="89"/>
        <v>-1.6727241813896399E-10</v>
      </c>
      <c r="AJ100" s="7">
        <f t="shared" si="71"/>
        <v>3.0985807795084011</v>
      </c>
      <c r="AK100" s="7">
        <f t="shared" si="72"/>
        <v>4.0185807795083992</v>
      </c>
      <c r="AL100" s="7">
        <f t="shared" si="90"/>
        <v>3.0985807793411286</v>
      </c>
      <c r="AM100" s="7">
        <f t="shared" si="73"/>
        <v>4.0185807793411294</v>
      </c>
      <c r="AN100" s="7">
        <f t="shared" si="74"/>
        <v>3.0985807795077736</v>
      </c>
      <c r="AO100" s="7">
        <f t="shared" si="75"/>
        <v>-5.3781090691984446E-11</v>
      </c>
      <c r="AP100" s="7">
        <f t="shared" si="76"/>
        <v>4.0185807795077739</v>
      </c>
      <c r="AQ100" s="7">
        <f t="shared" si="77"/>
        <v>3.0985807795083988</v>
      </c>
      <c r="AR100" s="7">
        <f t="shared" si="78"/>
        <v>-2.0183854587685346E-13</v>
      </c>
      <c r="AS100" s="7">
        <f t="shared" si="79"/>
        <v>4.0185807795083992</v>
      </c>
      <c r="AT100" s="7">
        <f t="shared" si="80"/>
        <v>3.0985807795084011</v>
      </c>
      <c r="AU100" s="7">
        <f t="shared" si="81"/>
        <v>0</v>
      </c>
      <c r="AV100" s="7">
        <f t="shared" si="82"/>
        <v>4.0185807795083992</v>
      </c>
    </row>
    <row r="101" spans="11:48" x14ac:dyDescent="0.25">
      <c r="K101" s="6">
        <f t="shared" si="83"/>
        <v>93</v>
      </c>
      <c r="L101" s="6">
        <f t="shared" si="84"/>
        <v>0.9300000000000006</v>
      </c>
      <c r="M101" s="6">
        <f t="shared" si="85"/>
        <v>3.115657386646006</v>
      </c>
      <c r="N101" s="6">
        <f t="shared" si="86"/>
        <v>4.0456573866460059E-2</v>
      </c>
      <c r="X101" s="6">
        <f t="shared" si="70"/>
        <v>93</v>
      </c>
      <c r="Y101" s="6">
        <f t="shared" si="91"/>
        <v>0.9300000000000006</v>
      </c>
      <c r="Z101" s="18">
        <f t="shared" si="92"/>
        <v>3.1390183548461175</v>
      </c>
      <c r="AA101" s="6">
        <f t="shared" si="93"/>
        <v>4.0690183548461184E-2</v>
      </c>
      <c r="AB101" s="6">
        <f t="shared" si="94"/>
        <v>4.0943634466203492E-2</v>
      </c>
      <c r="AC101" s="6">
        <f t="shared" si="95"/>
        <v>4.0944901720792196E-2</v>
      </c>
      <c r="AD101" s="6">
        <f t="shared" si="96"/>
        <v>4.1199632565669102E-2</v>
      </c>
      <c r="AE101" s="17"/>
      <c r="AF101" s="18">
        <f t="shared" si="88"/>
        <v>4.0690183548461185</v>
      </c>
      <c r="AG101" s="6">
        <f t="shared" si="87"/>
        <v>3.1390183546771637</v>
      </c>
      <c r="AH101" s="7">
        <f t="shared" si="89"/>
        <v>-1.6895373988745632E-10</v>
      </c>
      <c r="AJ101" s="7">
        <f t="shared" si="71"/>
        <v>3.1390183548636656</v>
      </c>
      <c r="AK101" s="7">
        <f t="shared" si="72"/>
        <v>4.0690183548636636</v>
      </c>
      <c r="AL101" s="7">
        <f t="shared" si="90"/>
        <v>3.1390183546947119</v>
      </c>
      <c r="AM101" s="7">
        <f t="shared" si="73"/>
        <v>4.0690183546947125</v>
      </c>
      <c r="AN101" s="7">
        <f t="shared" si="74"/>
        <v>3.1390183548630319</v>
      </c>
      <c r="AO101" s="7">
        <f t="shared" si="75"/>
        <v>-5.3621884710253198E-11</v>
      </c>
      <c r="AP101" s="7">
        <f t="shared" si="76"/>
        <v>4.069018354863033</v>
      </c>
      <c r="AQ101" s="7">
        <f t="shared" si="77"/>
        <v>3.1390183548636634</v>
      </c>
      <c r="AR101" s="7">
        <f t="shared" si="78"/>
        <v>-2.0117241206207837E-13</v>
      </c>
      <c r="AS101" s="7">
        <f t="shared" si="79"/>
        <v>4.0690183548636636</v>
      </c>
      <c r="AT101" s="7">
        <f t="shared" si="80"/>
        <v>3.1390183548636656</v>
      </c>
      <c r="AU101" s="7">
        <f t="shared" si="81"/>
        <v>0</v>
      </c>
      <c r="AV101" s="7">
        <f t="shared" si="82"/>
        <v>4.0690183548636636</v>
      </c>
    </row>
    <row r="102" spans="11:48" x14ac:dyDescent="0.25">
      <c r="K102" s="6">
        <f t="shared" si="83"/>
        <v>94</v>
      </c>
      <c r="L102" s="6">
        <f t="shared" si="84"/>
        <v>0.94000000000000061</v>
      </c>
      <c r="M102" s="6">
        <f t="shared" si="85"/>
        <v>3.156113960512466</v>
      </c>
      <c r="N102" s="6">
        <f t="shared" si="86"/>
        <v>4.0961139605124666E-2</v>
      </c>
      <c r="X102" s="6">
        <f t="shared" si="70"/>
        <v>94</v>
      </c>
      <c r="Y102" s="6">
        <f t="shared" si="91"/>
        <v>0.94000000000000061</v>
      </c>
      <c r="Z102" s="18">
        <f t="shared" si="92"/>
        <v>3.1799628362608043</v>
      </c>
      <c r="AA102" s="6">
        <f t="shared" si="93"/>
        <v>4.119962836260805E-2</v>
      </c>
      <c r="AB102" s="6">
        <f t="shared" si="94"/>
        <v>4.1455626504421091E-2</v>
      </c>
      <c r="AC102" s="6">
        <f t="shared" si="95"/>
        <v>4.1456906495130154E-2</v>
      </c>
      <c r="AD102" s="6">
        <f t="shared" si="96"/>
        <v>4.1714197427559351E-2</v>
      </c>
      <c r="AE102" s="17"/>
      <c r="AF102" s="18">
        <f t="shared" si="88"/>
        <v>4.1199628362608047</v>
      </c>
      <c r="AG102" s="6">
        <f t="shared" si="87"/>
        <v>3.1799628360901528</v>
      </c>
      <c r="AH102" s="7">
        <f t="shared" si="89"/>
        <v>-1.7065149293671311E-10</v>
      </c>
      <c r="AJ102" s="7">
        <f t="shared" si="71"/>
        <v>3.1799628362785288</v>
      </c>
      <c r="AK102" s="7">
        <f t="shared" si="72"/>
        <v>4.1199628362785274</v>
      </c>
      <c r="AL102" s="7">
        <f t="shared" si="90"/>
        <v>3.1799628361078773</v>
      </c>
      <c r="AM102" s="7">
        <f t="shared" si="73"/>
        <v>4.1199628361078782</v>
      </c>
      <c r="AN102" s="7">
        <f t="shared" si="74"/>
        <v>3.1799628362778889</v>
      </c>
      <c r="AO102" s="7">
        <f t="shared" si="75"/>
        <v>-5.3463344862336726E-11</v>
      </c>
      <c r="AP102" s="7">
        <f t="shared" si="76"/>
        <v>4.1199628362778897</v>
      </c>
      <c r="AQ102" s="7">
        <f t="shared" si="77"/>
        <v>3.1799628362785266</v>
      </c>
      <c r="AR102" s="7">
        <f t="shared" si="78"/>
        <v>-2.0050627824730327E-13</v>
      </c>
      <c r="AS102" s="7">
        <f t="shared" si="79"/>
        <v>4.1199628362785274</v>
      </c>
      <c r="AT102" s="7">
        <f t="shared" si="80"/>
        <v>3.1799628362785288</v>
      </c>
      <c r="AU102" s="7">
        <f t="shared" si="81"/>
        <v>0</v>
      </c>
      <c r="AV102" s="7">
        <f t="shared" si="82"/>
        <v>4.1199628362785274</v>
      </c>
    </row>
    <row r="103" spans="11:48" x14ac:dyDescent="0.25">
      <c r="K103" s="6">
        <f t="shared" si="83"/>
        <v>95</v>
      </c>
      <c r="L103" s="6">
        <f t="shared" si="84"/>
        <v>0.95000000000000062</v>
      </c>
      <c r="M103" s="6">
        <f t="shared" si="85"/>
        <v>3.1970751001175906</v>
      </c>
      <c r="N103" s="6">
        <f t="shared" si="86"/>
        <v>4.1470751001175914E-2</v>
      </c>
      <c r="X103" s="6">
        <f t="shared" si="70"/>
        <v>95</v>
      </c>
      <c r="Y103" s="6">
        <f t="shared" si="91"/>
        <v>0.95000000000000062</v>
      </c>
      <c r="Z103" s="18">
        <f t="shared" si="92"/>
        <v>3.2214193182256827</v>
      </c>
      <c r="AA103" s="6">
        <f t="shared" si="93"/>
        <v>4.1714193182256831E-2</v>
      </c>
      <c r="AB103" s="6">
        <f t="shared" si="94"/>
        <v>4.1972764148168119E-2</v>
      </c>
      <c r="AC103" s="6">
        <f t="shared" si="95"/>
        <v>4.1974057002997674E-2</v>
      </c>
      <c r="AD103" s="6">
        <f t="shared" si="96"/>
        <v>4.2233933752286811E-2</v>
      </c>
      <c r="AE103" s="17"/>
      <c r="AF103" s="18">
        <f t="shared" si="88"/>
        <v>4.1714193182256833</v>
      </c>
      <c r="AG103" s="6">
        <f t="shared" si="87"/>
        <v>3.2214193180533157</v>
      </c>
      <c r="AH103" s="7">
        <f t="shared" si="89"/>
        <v>-1.723670095543639E-10</v>
      </c>
      <c r="AJ103" s="7">
        <f t="shared" si="71"/>
        <v>3.2214193182435853</v>
      </c>
      <c r="AK103" s="7">
        <f t="shared" si="72"/>
        <v>4.1714193182435837</v>
      </c>
      <c r="AL103" s="7">
        <f t="shared" si="90"/>
        <v>3.2214193180712183</v>
      </c>
      <c r="AM103" s="7">
        <f t="shared" si="73"/>
        <v>4.1714193180712194</v>
      </c>
      <c r="AN103" s="7">
        <f t="shared" si="74"/>
        <v>3.2214193182429391</v>
      </c>
      <c r="AO103" s="7">
        <f t="shared" si="75"/>
        <v>-5.3305915237444879E-11</v>
      </c>
      <c r="AP103" s="7">
        <f t="shared" si="76"/>
        <v>4.1714193182429398</v>
      </c>
      <c r="AQ103" s="7">
        <f t="shared" si="77"/>
        <v>3.2214193182435831</v>
      </c>
      <c r="AR103" s="7">
        <f t="shared" si="78"/>
        <v>-1.9984014443252818E-13</v>
      </c>
      <c r="AS103" s="7">
        <f t="shared" si="79"/>
        <v>4.1714193182435837</v>
      </c>
      <c r="AT103" s="7">
        <f t="shared" si="80"/>
        <v>3.2214193182435853</v>
      </c>
      <c r="AU103" s="7">
        <f t="shared" si="81"/>
        <v>0</v>
      </c>
      <c r="AV103" s="7">
        <f t="shared" si="82"/>
        <v>4.1714193182435837</v>
      </c>
    </row>
    <row r="104" spans="11:48" x14ac:dyDescent="0.25">
      <c r="K104" s="6">
        <f t="shared" si="83"/>
        <v>96</v>
      </c>
      <c r="L104" s="6">
        <f t="shared" si="84"/>
        <v>0.96000000000000063</v>
      </c>
      <c r="M104" s="6">
        <f t="shared" si="85"/>
        <v>3.2385458511187664</v>
      </c>
      <c r="N104" s="6">
        <f t="shared" si="86"/>
        <v>4.1985458511187672E-2</v>
      </c>
      <c r="X104" s="6">
        <f t="shared" si="70"/>
        <v>96</v>
      </c>
      <c r="Y104" s="6">
        <f t="shared" si="91"/>
        <v>0.96000000000000063</v>
      </c>
      <c r="Z104" s="18">
        <f t="shared" si="92"/>
        <v>3.2633929464318285</v>
      </c>
      <c r="AA104" s="6">
        <f t="shared" si="93"/>
        <v>4.2233929464318296E-2</v>
      </c>
      <c r="AB104" s="6">
        <f t="shared" si="94"/>
        <v>4.2495099111639886E-2</v>
      </c>
      <c r="AC104" s="6">
        <f t="shared" si="95"/>
        <v>4.2496404959876485E-2</v>
      </c>
      <c r="AD104" s="6">
        <f t="shared" si="96"/>
        <v>4.2758893513917061E-2</v>
      </c>
      <c r="AE104" s="17"/>
      <c r="AF104" s="18">
        <f t="shared" si="88"/>
        <v>4.2233929464318294</v>
      </c>
      <c r="AG104" s="6">
        <f t="shared" si="87"/>
        <v>3.2633929462577296</v>
      </c>
      <c r="AH104" s="7">
        <f t="shared" si="89"/>
        <v>-1.7409895747277915E-10</v>
      </c>
      <c r="AJ104" s="7">
        <f t="shared" si="71"/>
        <v>3.263392946449911</v>
      </c>
      <c r="AK104" s="7">
        <f t="shared" si="72"/>
        <v>4.2233929464499091</v>
      </c>
      <c r="AL104" s="7">
        <f t="shared" si="90"/>
        <v>3.263392946275812</v>
      </c>
      <c r="AM104" s="7">
        <f t="shared" si="73"/>
        <v>4.2233929462758129</v>
      </c>
      <c r="AN104" s="7">
        <f t="shared" si="74"/>
        <v>3.2633929464492581</v>
      </c>
      <c r="AO104" s="7">
        <f t="shared" si="75"/>
        <v>-5.3149040724065344E-11</v>
      </c>
      <c r="AP104" s="7">
        <f t="shared" si="76"/>
        <v>4.223392946449259</v>
      </c>
      <c r="AQ104" s="7">
        <f t="shared" si="77"/>
        <v>3.2633929464499087</v>
      </c>
      <c r="AR104" s="7">
        <f t="shared" si="78"/>
        <v>-1.9939605522267811E-13</v>
      </c>
      <c r="AS104" s="7">
        <f t="shared" si="79"/>
        <v>4.2233929464499091</v>
      </c>
      <c r="AT104" s="7">
        <f t="shared" si="80"/>
        <v>3.263392946449911</v>
      </c>
      <c r="AU104" s="7">
        <f t="shared" si="81"/>
        <v>0</v>
      </c>
      <c r="AV104" s="7">
        <f t="shared" si="82"/>
        <v>4.2233929464499091</v>
      </c>
    </row>
    <row r="105" spans="11:48" x14ac:dyDescent="0.25">
      <c r="K105" s="6">
        <f t="shared" si="83"/>
        <v>97</v>
      </c>
      <c r="L105" s="6">
        <f t="shared" si="84"/>
        <v>0.97000000000000064</v>
      </c>
      <c r="M105" s="6">
        <f t="shared" si="85"/>
        <v>3.280531309629954</v>
      </c>
      <c r="N105" s="6">
        <f t="shared" si="86"/>
        <v>4.2505313096299541E-2</v>
      </c>
      <c r="X105" s="6">
        <f t="shared" si="70"/>
        <v>97</v>
      </c>
      <c r="Y105" s="6">
        <f t="shared" si="91"/>
        <v>0.97000000000000064</v>
      </c>
      <c r="Z105" s="18">
        <f t="shared" si="92"/>
        <v>3.305888918285373</v>
      </c>
      <c r="AA105" s="6">
        <f t="shared" si="93"/>
        <v>4.2758889182853733E-2</v>
      </c>
      <c r="AB105" s="6">
        <f t="shared" si="94"/>
        <v>4.3022683628768002E-2</v>
      </c>
      <c r="AC105" s="6">
        <f t="shared" si="95"/>
        <v>4.3024002600997584E-2</v>
      </c>
      <c r="AD105" s="6">
        <f t="shared" si="96"/>
        <v>4.3289129208863714E-2</v>
      </c>
      <c r="AE105" s="17"/>
      <c r="AF105" s="18">
        <f t="shared" si="88"/>
        <v>4.2758889182853732</v>
      </c>
      <c r="AG105" s="6">
        <f t="shared" si="87"/>
        <v>3.3058889181095243</v>
      </c>
      <c r="AH105" s="7">
        <f t="shared" si="89"/>
        <v>-1.7584866895958839E-10</v>
      </c>
      <c r="AJ105" s="7">
        <f>AT105</f>
        <v>3.3058889183036375</v>
      </c>
      <c r="AK105" s="7">
        <f>AV105</f>
        <v>4.2758889183036359</v>
      </c>
      <c r="AL105" s="7">
        <f t="shared" si="90"/>
        <v>3.3058889181277884</v>
      </c>
      <c r="AM105" s="7">
        <f>Y105+AL105</f>
        <v>4.275888918127789</v>
      </c>
      <c r="AN105" s="7">
        <f>Z104+AA$5/24*(9*AM105+19*AK104-5*AK103+AK102)</f>
        <v>3.305888918302978</v>
      </c>
      <c r="AO105" s="7">
        <f>AL105/AN105-1</f>
        <v>-5.2993165411407972E-11</v>
      </c>
      <c r="AP105" s="7">
        <f>Y105+AN105</f>
        <v>4.2758889183029787</v>
      </c>
      <c r="AQ105" s="7">
        <f>Z104+AA$5/24*(9*AP105+19*AK104-5*AK103+AK102)</f>
        <v>3.3058889183036353</v>
      </c>
      <c r="AR105" s="7">
        <f>AN105/AQ105-1</f>
        <v>-1.9884094371036554E-13</v>
      </c>
      <c r="AS105" s="7">
        <f>Y105+AQ105</f>
        <v>4.2758889183036359</v>
      </c>
      <c r="AT105" s="7">
        <f>Z104+AA$5/24*(9*AS105+19*AK104-5*AK103+AK102)</f>
        <v>3.3058889183036375</v>
      </c>
      <c r="AU105" s="7">
        <f>AQ105/AT105-1</f>
        <v>0</v>
      </c>
      <c r="AV105" s="7">
        <f>Y105+AQ105</f>
        <v>4.2758889183036359</v>
      </c>
    </row>
    <row r="106" spans="11:48" x14ac:dyDescent="0.25">
      <c r="K106" s="6">
        <f t="shared" si="83"/>
        <v>98</v>
      </c>
      <c r="L106" s="6">
        <f t="shared" si="84"/>
        <v>0.98000000000000065</v>
      </c>
      <c r="M106" s="6">
        <f t="shared" si="85"/>
        <v>3.3230366227262533</v>
      </c>
      <c r="N106" s="6">
        <f t="shared" si="86"/>
        <v>4.3030366227262543E-2</v>
      </c>
      <c r="X106" s="6">
        <f t="shared" si="70"/>
        <v>98</v>
      </c>
      <c r="Y106" s="6">
        <f t="shared" si="91"/>
        <v>0.98000000000000065</v>
      </c>
      <c r="Z106" s="18">
        <f t="shared" si="92"/>
        <v>3.3489124834272479</v>
      </c>
      <c r="AA106" s="6">
        <f t="shared" si="93"/>
        <v>4.3289124834272483E-2</v>
      </c>
      <c r="AB106" s="6">
        <f t="shared" si="94"/>
        <v>4.3555570458443847E-2</v>
      </c>
      <c r="AC106" s="6">
        <f t="shared" si="95"/>
        <v>4.3556902686564702E-2</v>
      </c>
      <c r="AD106" s="6">
        <f t="shared" si="96"/>
        <v>4.3824693861138131E-2</v>
      </c>
      <c r="AE106" s="17"/>
      <c r="AF106" s="18">
        <f t="shared" si="88"/>
        <v>4.3289124834272483</v>
      </c>
      <c r="AG106" s="6">
        <f t="shared" si="87"/>
        <v>3.3489124832496318</v>
      </c>
      <c r="AH106" s="7">
        <f t="shared" si="89"/>
        <v>-1.7761614401479164E-10</v>
      </c>
      <c r="AJ106" s="7">
        <f t="shared" ref="AJ106:AJ128" si="97">AT106</f>
        <v>3.3489124834456958</v>
      </c>
      <c r="AK106" s="7">
        <f t="shared" ref="AK106:AK128" si="98">AV106</f>
        <v>4.328912483445694</v>
      </c>
      <c r="AL106" s="7">
        <f t="shared" si="90"/>
        <v>3.3489124832680797</v>
      </c>
      <c r="AM106" s="7">
        <f t="shared" ref="AM106:AM128" si="99">Y106+AL106</f>
        <v>4.3289124832680805</v>
      </c>
      <c r="AN106" s="7">
        <f t="shared" ref="AN106:AN128" si="100">Z105+AA$5/24*(9*AM106+19*AK105-5*AK104+AK103)</f>
        <v>3.3489124834450297</v>
      </c>
      <c r="AO106" s="7">
        <f t="shared" ref="AO106:AO128" si="101">AL106/AN106-1</f>
        <v>-5.2838067254867838E-11</v>
      </c>
      <c r="AP106" s="7">
        <f t="shared" ref="AP106:AP128" si="102">Y106+AN106</f>
        <v>4.3289124834450305</v>
      </c>
      <c r="AQ106" s="7">
        <f t="shared" ref="AQ106:AQ128" si="103">Z105+AA$5/24*(9*AP106+19*AK105-5*AK104+AK103)</f>
        <v>3.3489124834456931</v>
      </c>
      <c r="AR106" s="7">
        <f t="shared" ref="AR106:AR128" si="104">AN106/AQ106-1</f>
        <v>-1.9806378759312793E-13</v>
      </c>
      <c r="AS106" s="7">
        <f t="shared" ref="AS106:AS128" si="105">Y106+AQ106</f>
        <v>4.328912483445694</v>
      </c>
      <c r="AT106" s="7">
        <f t="shared" ref="AT106:AT128" si="106">Z105+AA$5/24*(9*AS106+19*AK105-5*AK104+AK103)</f>
        <v>3.3489124834456958</v>
      </c>
      <c r="AU106" s="7">
        <f t="shared" ref="AU106:AU128" si="107">AQ106/AT106-1</f>
        <v>0</v>
      </c>
      <c r="AV106" s="7">
        <f t="shared" ref="AV106:AV128" si="108">Y106+AQ106</f>
        <v>4.328912483445694</v>
      </c>
    </row>
    <row r="107" spans="11:48" x14ac:dyDescent="0.25">
      <c r="K107" s="6">
        <f t="shared" si="83"/>
        <v>99</v>
      </c>
      <c r="L107" s="6">
        <f t="shared" si="84"/>
        <v>0.99000000000000066</v>
      </c>
      <c r="M107" s="6">
        <f t="shared" si="85"/>
        <v>3.366066988953516</v>
      </c>
      <c r="N107" s="6">
        <f t="shared" si="86"/>
        <v>4.3560669889535164E-2</v>
      </c>
      <c r="X107" s="6">
        <f t="shared" si="70"/>
        <v>99</v>
      </c>
      <c r="Y107" s="6">
        <f t="shared" si="91"/>
        <v>0.99000000000000066</v>
      </c>
      <c r="Z107" s="18">
        <f t="shared" si="92"/>
        <v>3.3924689442581526</v>
      </c>
      <c r="AA107" s="6">
        <f t="shared" si="93"/>
        <v>4.3824689442581541E-2</v>
      </c>
      <c r="AB107" s="6">
        <f t="shared" si="94"/>
        <v>4.4093812889794436E-2</v>
      </c>
      <c r="AC107" s="6">
        <f t="shared" si="95"/>
        <v>4.409515850703051E-2</v>
      </c>
      <c r="AD107" s="6">
        <f t="shared" si="96"/>
        <v>4.4365641027651836E-2</v>
      </c>
      <c r="AE107" s="17"/>
      <c r="AF107" s="18">
        <f t="shared" si="88"/>
        <v>4.3824689442581537</v>
      </c>
      <c r="AG107" s="6">
        <f t="shared" si="87"/>
        <v>3.3924689440787512</v>
      </c>
      <c r="AH107" s="7">
        <f t="shared" si="89"/>
        <v>-1.794013826383889E-10</v>
      </c>
      <c r="AJ107" s="7">
        <f t="shared" si="97"/>
        <v>3.3924689442767857</v>
      </c>
      <c r="AK107" s="7">
        <f t="shared" si="98"/>
        <v>4.3824689442767841</v>
      </c>
      <c r="AL107" s="7">
        <f t="shared" si="90"/>
        <v>3.3924689440973848</v>
      </c>
      <c r="AM107" s="7">
        <f t="shared" si="99"/>
        <v>4.3824689440973854</v>
      </c>
      <c r="AN107" s="7">
        <f t="shared" si="100"/>
        <v>3.3924689442761129</v>
      </c>
      <c r="AO107" s="7">
        <f t="shared" si="101"/>
        <v>-5.2683746254444941E-11</v>
      </c>
      <c r="AP107" s="7">
        <f t="shared" si="102"/>
        <v>4.3824689442761136</v>
      </c>
      <c r="AQ107" s="7">
        <f t="shared" si="103"/>
        <v>3.3924689442767835</v>
      </c>
      <c r="AR107" s="7">
        <f t="shared" si="104"/>
        <v>-1.9761969838327786E-13</v>
      </c>
      <c r="AS107" s="7">
        <f t="shared" si="105"/>
        <v>4.3824689442767841</v>
      </c>
      <c r="AT107" s="7">
        <f t="shared" si="106"/>
        <v>3.3924689442767857</v>
      </c>
      <c r="AU107" s="7">
        <f t="shared" si="107"/>
        <v>0</v>
      </c>
      <c r="AV107" s="7">
        <f t="shared" si="108"/>
        <v>4.3824689442767841</v>
      </c>
    </row>
    <row r="108" spans="11:48" x14ac:dyDescent="0.25">
      <c r="K108" s="6">
        <f t="shared" si="83"/>
        <v>100</v>
      </c>
      <c r="L108" s="6">
        <f t="shared" si="84"/>
        <v>1.0000000000000007</v>
      </c>
      <c r="M108" s="6">
        <f t="shared" si="85"/>
        <v>3.4096276588430512</v>
      </c>
      <c r="N108" s="6">
        <f t="shared" si="86"/>
        <v>4.4096276588430516E-2</v>
      </c>
      <c r="X108" s="6">
        <f t="shared" si="70"/>
        <v>100</v>
      </c>
      <c r="Y108" s="6">
        <f t="shared" si="91"/>
        <v>1.0000000000000007</v>
      </c>
      <c r="Z108" s="18">
        <f t="shared" si="92"/>
        <v>3.4365636564687998</v>
      </c>
      <c r="AA108" s="6">
        <f t="shared" si="93"/>
        <v>4.4365636564688005E-2</v>
      </c>
      <c r="AB108" s="6">
        <f t="shared" si="94"/>
        <v>4.463746474751145E-2</v>
      </c>
      <c r="AC108" s="6">
        <f t="shared" si="95"/>
        <v>4.4638823888425563E-2</v>
      </c>
      <c r="AD108" s="6">
        <f t="shared" si="96"/>
        <v>4.4912024803572252E-2</v>
      </c>
      <c r="AE108" s="17"/>
      <c r="AF108" s="18">
        <f t="shared" si="88"/>
        <v>4.4365636564688007</v>
      </c>
      <c r="AG108" s="6">
        <f t="shared" si="87"/>
        <v>3.4365636562875954</v>
      </c>
      <c r="AH108" s="7">
        <f t="shared" si="89"/>
        <v>-1.8120438483038015E-10</v>
      </c>
      <c r="AJ108" s="7">
        <f t="shared" si="97"/>
        <v>3.4365636564876203</v>
      </c>
      <c r="AK108" s="7">
        <f t="shared" si="98"/>
        <v>4.4365636564876185</v>
      </c>
      <c r="AL108" s="7">
        <f t="shared" si="90"/>
        <v>3.4365636563064159</v>
      </c>
      <c r="AM108" s="7">
        <f t="shared" si="99"/>
        <v>4.4365636563064168</v>
      </c>
      <c r="AN108" s="7">
        <f t="shared" si="100"/>
        <v>3.4365636564869408</v>
      </c>
      <c r="AO108" s="7">
        <f t="shared" si="101"/>
        <v>-5.2530646499349132E-11</v>
      </c>
      <c r="AP108" s="7">
        <f t="shared" si="102"/>
        <v>4.4365636564869417</v>
      </c>
      <c r="AQ108" s="7">
        <f t="shared" si="103"/>
        <v>3.4365636564876176</v>
      </c>
      <c r="AR108" s="7">
        <f t="shared" si="104"/>
        <v>-1.9695356456850277E-13</v>
      </c>
      <c r="AS108" s="7">
        <f t="shared" si="105"/>
        <v>4.4365636564876185</v>
      </c>
      <c r="AT108" s="7">
        <f t="shared" si="106"/>
        <v>3.4365636564876203</v>
      </c>
      <c r="AU108" s="7">
        <f t="shared" si="107"/>
        <v>0</v>
      </c>
      <c r="AV108" s="7">
        <f t="shared" si="108"/>
        <v>4.4365636564876185</v>
      </c>
    </row>
    <row r="109" spans="11:48" x14ac:dyDescent="0.25">
      <c r="K109" s="6">
        <f t="shared" si="83"/>
        <v>101</v>
      </c>
      <c r="L109" s="6">
        <f t="shared" si="84"/>
        <v>1.0100000000000007</v>
      </c>
      <c r="M109" s="6">
        <f t="shared" si="85"/>
        <v>3.4537239354314817</v>
      </c>
      <c r="N109" s="6">
        <f t="shared" si="86"/>
        <v>4.4637239354314823E-2</v>
      </c>
      <c r="X109" s="6">
        <f t="shared" si="70"/>
        <v>101</v>
      </c>
      <c r="Y109" s="6">
        <f t="shared" si="91"/>
        <v>1.0100000000000007</v>
      </c>
      <c r="Z109" s="18">
        <f t="shared" si="92"/>
        <v>3.4812020295754889</v>
      </c>
      <c r="AA109" s="6">
        <f t="shared" si="93"/>
        <v>4.4912020295754904E-2</v>
      </c>
      <c r="AB109" s="6">
        <f t="shared" si="94"/>
        <v>4.518658039723366E-2</v>
      </c>
      <c r="AC109" s="6">
        <f t="shared" si="95"/>
        <v>4.5187953197741069E-2</v>
      </c>
      <c r="AD109" s="6">
        <f t="shared" si="96"/>
        <v>4.5463899827732301E-2</v>
      </c>
      <c r="AE109" s="17"/>
      <c r="AF109" s="18">
        <f t="shared" si="88"/>
        <v>4.49120202957549</v>
      </c>
      <c r="AG109" s="6">
        <f t="shared" si="87"/>
        <v>3.4812020293924633</v>
      </c>
      <c r="AH109" s="7">
        <f t="shared" si="89"/>
        <v>-1.8302559467997526E-10</v>
      </c>
      <c r="AJ109" s="7">
        <f t="shared" si="97"/>
        <v>3.4812020295944985</v>
      </c>
      <c r="AK109" s="7">
        <f t="shared" si="98"/>
        <v>4.491202029594497</v>
      </c>
      <c r="AL109" s="7">
        <f t="shared" si="90"/>
        <v>3.4812020294114729</v>
      </c>
      <c r="AM109" s="7">
        <f t="shared" si="99"/>
        <v>4.4912020294114736</v>
      </c>
      <c r="AN109" s="7">
        <f t="shared" si="100"/>
        <v>3.4812020295938124</v>
      </c>
      <c r="AO109" s="7">
        <f t="shared" si="101"/>
        <v>-5.237832390037056E-11</v>
      </c>
      <c r="AP109" s="7">
        <f t="shared" si="102"/>
        <v>4.4912020295938131</v>
      </c>
      <c r="AQ109" s="7">
        <f t="shared" si="103"/>
        <v>3.4812020295944959</v>
      </c>
      <c r="AR109" s="7">
        <f t="shared" si="104"/>
        <v>-1.9628743075372768E-13</v>
      </c>
      <c r="AS109" s="7">
        <f t="shared" si="105"/>
        <v>4.491202029594497</v>
      </c>
      <c r="AT109" s="7">
        <f t="shared" si="106"/>
        <v>3.4812020295944985</v>
      </c>
      <c r="AU109" s="7">
        <f t="shared" si="107"/>
        <v>0</v>
      </c>
      <c r="AV109" s="7">
        <f t="shared" si="108"/>
        <v>4.491202029594497</v>
      </c>
    </row>
    <row r="110" spans="11:48" x14ac:dyDescent="0.25">
      <c r="K110" s="6">
        <f t="shared" si="83"/>
        <v>102</v>
      </c>
      <c r="L110" s="6">
        <f t="shared" si="84"/>
        <v>1.0200000000000007</v>
      </c>
      <c r="M110" s="6">
        <f t="shared" si="85"/>
        <v>3.4983611747857966</v>
      </c>
      <c r="N110" s="6">
        <f t="shared" si="86"/>
        <v>4.5183611747857969E-2</v>
      </c>
      <c r="X110" s="6">
        <f t="shared" si="70"/>
        <v>102</v>
      </c>
      <c r="Y110" s="6">
        <f t="shared" si="91"/>
        <v>1.0200000000000007</v>
      </c>
      <c r="Z110" s="18">
        <f t="shared" si="92"/>
        <v>3.5263895274610615</v>
      </c>
      <c r="AA110" s="6">
        <f t="shared" si="93"/>
        <v>4.5463895274610623E-2</v>
      </c>
      <c r="AB110" s="6">
        <f t="shared" si="94"/>
        <v>4.574121475098368E-2</v>
      </c>
      <c r="AC110" s="6">
        <f t="shared" si="95"/>
        <v>4.5742601348365546E-2</v>
      </c>
      <c r="AD110" s="6">
        <f t="shared" si="96"/>
        <v>4.6021321288094282E-2</v>
      </c>
      <c r="AE110" s="17"/>
      <c r="AF110" s="18">
        <f t="shared" si="88"/>
        <v>4.546389527461062</v>
      </c>
      <c r="AG110" s="6">
        <f t="shared" si="87"/>
        <v>3.5263895272761969</v>
      </c>
      <c r="AH110" s="7">
        <f t="shared" si="89"/>
        <v>-1.8486456809796437E-10</v>
      </c>
      <c r="AJ110" s="7">
        <f t="shared" si="97"/>
        <v>3.5263895274802626</v>
      </c>
      <c r="AK110" s="7">
        <f t="shared" si="98"/>
        <v>4.5463895274802608</v>
      </c>
      <c r="AL110" s="7">
        <f t="shared" si="90"/>
        <v>3.5263895272953976</v>
      </c>
      <c r="AM110" s="7">
        <f t="shared" si="99"/>
        <v>4.546389527295398</v>
      </c>
      <c r="AN110" s="7">
        <f t="shared" si="100"/>
        <v>3.5263895274795694</v>
      </c>
      <c r="AO110" s="7">
        <f t="shared" si="101"/>
        <v>-5.2226778457509226E-11</v>
      </c>
      <c r="AP110" s="7">
        <f t="shared" si="102"/>
        <v>4.5463895274795698</v>
      </c>
      <c r="AQ110" s="7">
        <f t="shared" si="103"/>
        <v>3.5263895274802599</v>
      </c>
      <c r="AR110" s="7">
        <f t="shared" si="104"/>
        <v>-1.9584334154387761E-13</v>
      </c>
      <c r="AS110" s="7">
        <f t="shared" si="105"/>
        <v>4.5463895274802608</v>
      </c>
      <c r="AT110" s="7">
        <f t="shared" si="106"/>
        <v>3.5263895274802626</v>
      </c>
      <c r="AU110" s="7">
        <f t="shared" si="107"/>
        <v>0</v>
      </c>
      <c r="AV110" s="7">
        <f t="shared" si="108"/>
        <v>4.5463895274802608</v>
      </c>
    </row>
    <row r="111" spans="11:48" x14ac:dyDescent="0.25">
      <c r="K111" s="6">
        <f t="shared" si="83"/>
        <v>103</v>
      </c>
      <c r="L111" s="6">
        <f t="shared" si="84"/>
        <v>1.0300000000000007</v>
      </c>
      <c r="M111" s="6">
        <f t="shared" si="85"/>
        <v>3.5435447865336545</v>
      </c>
      <c r="N111" s="6">
        <f t="shared" si="86"/>
        <v>4.5735447865336551E-2</v>
      </c>
      <c r="X111" s="6">
        <f t="shared" si="70"/>
        <v>103</v>
      </c>
      <c r="Y111" s="6">
        <f t="shared" si="91"/>
        <v>1.0300000000000007</v>
      </c>
      <c r="Z111" s="18">
        <f t="shared" si="92"/>
        <v>3.5721316689212954</v>
      </c>
      <c r="AA111" s="6">
        <f t="shared" si="93"/>
        <v>4.6021316689212964E-2</v>
      </c>
      <c r="AB111" s="6">
        <f t="shared" si="94"/>
        <v>4.6301423272659029E-2</v>
      </c>
      <c r="AC111" s="6">
        <f t="shared" si="95"/>
        <v>4.6302823805576258E-2</v>
      </c>
      <c r="AD111" s="6">
        <f t="shared" si="96"/>
        <v>4.6584344927268727E-2</v>
      </c>
      <c r="AE111" s="17"/>
      <c r="AF111" s="18">
        <f t="shared" si="88"/>
        <v>4.6021316689212961</v>
      </c>
      <c r="AG111" s="6">
        <f t="shared" si="87"/>
        <v>3.5721316687345728</v>
      </c>
      <c r="AH111" s="7">
        <f t="shared" si="89"/>
        <v>-1.8672263735197703E-10</v>
      </c>
      <c r="AJ111" s="7">
        <f t="shared" si="97"/>
        <v>3.5721316689406892</v>
      </c>
      <c r="AK111" s="7">
        <f t="shared" si="98"/>
        <v>4.6021316689406877</v>
      </c>
      <c r="AL111" s="7">
        <f t="shared" si="90"/>
        <v>3.5721316687539666</v>
      </c>
      <c r="AM111" s="7">
        <f t="shared" si="99"/>
        <v>4.6021316687539677</v>
      </c>
      <c r="AN111" s="7">
        <f t="shared" si="100"/>
        <v>3.5721316689399889</v>
      </c>
      <c r="AO111" s="7">
        <f t="shared" si="101"/>
        <v>-5.207601017076513E-11</v>
      </c>
      <c r="AP111" s="7">
        <f t="shared" si="102"/>
        <v>4.6021316689399896</v>
      </c>
      <c r="AQ111" s="7">
        <f t="shared" si="103"/>
        <v>3.5721316689406866</v>
      </c>
      <c r="AR111" s="7">
        <f t="shared" si="104"/>
        <v>-1.9528823003156504E-13</v>
      </c>
      <c r="AS111" s="7">
        <f t="shared" si="105"/>
        <v>4.6021316689406877</v>
      </c>
      <c r="AT111" s="7">
        <f t="shared" si="106"/>
        <v>3.5721316689406892</v>
      </c>
      <c r="AU111" s="7">
        <f t="shared" si="107"/>
        <v>0</v>
      </c>
      <c r="AV111" s="7">
        <f t="shared" si="108"/>
        <v>4.6021316689406877</v>
      </c>
    </row>
    <row r="112" spans="11:48" x14ac:dyDescent="0.25">
      <c r="K112" s="6">
        <f t="shared" si="83"/>
        <v>104</v>
      </c>
      <c r="L112" s="6">
        <f t="shared" si="84"/>
        <v>1.0400000000000007</v>
      </c>
      <c r="M112" s="6">
        <f t="shared" si="85"/>
        <v>3.5892802343989909</v>
      </c>
      <c r="N112" s="6">
        <f t="shared" si="86"/>
        <v>4.6292802343989914E-2</v>
      </c>
      <c r="X112" s="6">
        <f t="shared" si="70"/>
        <v>104</v>
      </c>
      <c r="Y112" s="6">
        <f t="shared" si="91"/>
        <v>1.0400000000000007</v>
      </c>
      <c r="Z112" s="18">
        <f t="shared" si="92"/>
        <v>3.6184340282167873</v>
      </c>
      <c r="AA112" s="6">
        <f t="shared" si="93"/>
        <v>4.6584340282167881E-2</v>
      </c>
      <c r="AB112" s="6">
        <f t="shared" si="94"/>
        <v>4.6867261983578719E-2</v>
      </c>
      <c r="AC112" s="6">
        <f t="shared" si="95"/>
        <v>4.6868676592085767E-2</v>
      </c>
      <c r="AD112" s="6">
        <f t="shared" si="96"/>
        <v>4.7153027048088741E-2</v>
      </c>
      <c r="AE112" s="17"/>
      <c r="AF112" s="18">
        <f t="shared" si="88"/>
        <v>4.6584340282167878</v>
      </c>
      <c r="AG112" s="6">
        <f t="shared" si="87"/>
        <v>3.6184340280281884</v>
      </c>
      <c r="AH112" s="7">
        <f t="shared" si="89"/>
        <v>-1.8859891426359354E-10</v>
      </c>
      <c r="AJ112" s="7">
        <f t="shared" si="97"/>
        <v>3.6184340282363761</v>
      </c>
      <c r="AK112" s="7">
        <f t="shared" si="98"/>
        <v>4.6584340282363739</v>
      </c>
      <c r="AL112" s="7">
        <f t="shared" si="90"/>
        <v>3.6184340280477767</v>
      </c>
      <c r="AM112" s="7">
        <f t="shared" si="99"/>
        <v>4.6584340280477772</v>
      </c>
      <c r="AN112" s="7">
        <f t="shared" si="100"/>
        <v>3.6184340282356691</v>
      </c>
      <c r="AO112" s="7">
        <f t="shared" si="101"/>
        <v>-5.1926463129348122E-11</v>
      </c>
      <c r="AP112" s="7">
        <f t="shared" si="102"/>
        <v>4.6584340282356695</v>
      </c>
      <c r="AQ112" s="7">
        <f t="shared" si="103"/>
        <v>3.6184340282363734</v>
      </c>
      <c r="AR112" s="7">
        <f t="shared" si="104"/>
        <v>-1.9462209621678994E-13</v>
      </c>
      <c r="AS112" s="7">
        <f t="shared" si="105"/>
        <v>4.6584340282363739</v>
      </c>
      <c r="AT112" s="7">
        <f t="shared" si="106"/>
        <v>3.6184340282363761</v>
      </c>
      <c r="AU112" s="7">
        <f t="shared" si="107"/>
        <v>0</v>
      </c>
      <c r="AV112" s="7">
        <f t="shared" si="108"/>
        <v>4.6584340282363739</v>
      </c>
    </row>
    <row r="113" spans="11:48" x14ac:dyDescent="0.25">
      <c r="K113" s="6">
        <f t="shared" si="83"/>
        <v>105</v>
      </c>
      <c r="L113" s="6">
        <f t="shared" si="84"/>
        <v>1.0500000000000007</v>
      </c>
      <c r="M113" s="6">
        <f t="shared" si="85"/>
        <v>3.635573036742981</v>
      </c>
      <c r="N113" s="6">
        <f t="shared" si="86"/>
        <v>4.6855730367429821E-2</v>
      </c>
      <c r="X113" s="6">
        <f t="shared" si="70"/>
        <v>105</v>
      </c>
      <c r="Y113" s="6">
        <f t="shared" si="91"/>
        <v>1.0500000000000007</v>
      </c>
      <c r="Z113" s="18">
        <f t="shared" si="92"/>
        <v>3.665302235630385</v>
      </c>
      <c r="AA113" s="6">
        <f t="shared" si="93"/>
        <v>4.7153022356303857E-2</v>
      </c>
      <c r="AB113" s="6">
        <f t="shared" si="94"/>
        <v>4.7438787468085372E-2</v>
      </c>
      <c r="AC113" s="6">
        <f t="shared" si="95"/>
        <v>4.7440216293644283E-2</v>
      </c>
      <c r="AD113" s="6">
        <f t="shared" si="96"/>
        <v>4.7727424519240301E-2</v>
      </c>
      <c r="AE113" s="17"/>
      <c r="AF113" s="18">
        <f t="shared" si="88"/>
        <v>4.7153022356303858</v>
      </c>
      <c r="AG113" s="6">
        <f t="shared" si="87"/>
        <v>3.6653022354398903</v>
      </c>
      <c r="AH113" s="7">
        <f t="shared" si="89"/>
        <v>-1.9049473110044346E-10</v>
      </c>
      <c r="AJ113" s="7">
        <f t="shared" si="97"/>
        <v>3.6653022356501705</v>
      </c>
      <c r="AK113" s="7">
        <f t="shared" si="98"/>
        <v>4.715302235650169</v>
      </c>
      <c r="AL113" s="7">
        <f t="shared" si="90"/>
        <v>3.6653022354596758</v>
      </c>
      <c r="AM113" s="7">
        <f t="shared" si="99"/>
        <v>4.7153022354596761</v>
      </c>
      <c r="AN113" s="7">
        <f t="shared" si="100"/>
        <v>3.665302235649456</v>
      </c>
      <c r="AO113" s="7">
        <f t="shared" si="101"/>
        <v>-5.1777471199443426E-11</v>
      </c>
      <c r="AP113" s="7">
        <f t="shared" si="102"/>
        <v>4.7153022356494567</v>
      </c>
      <c r="AQ113" s="7">
        <f t="shared" si="103"/>
        <v>3.6653022356501679</v>
      </c>
      <c r="AR113" s="7">
        <f t="shared" si="104"/>
        <v>-1.9417800700693988E-13</v>
      </c>
      <c r="AS113" s="7">
        <f t="shared" si="105"/>
        <v>4.715302235650169</v>
      </c>
      <c r="AT113" s="7">
        <f t="shared" si="106"/>
        <v>3.6653022356501705</v>
      </c>
      <c r="AU113" s="7">
        <f t="shared" si="107"/>
        <v>0</v>
      </c>
      <c r="AV113" s="7">
        <f t="shared" si="108"/>
        <v>4.715302235650169</v>
      </c>
    </row>
    <row r="114" spans="11:48" x14ac:dyDescent="0.25">
      <c r="K114" s="6">
        <f t="shared" si="83"/>
        <v>106</v>
      </c>
      <c r="L114" s="6">
        <f t="shared" si="84"/>
        <v>1.0600000000000007</v>
      </c>
      <c r="M114" s="6">
        <f t="shared" si="85"/>
        <v>3.682428767110411</v>
      </c>
      <c r="N114" s="6">
        <f t="shared" si="86"/>
        <v>4.7424287671104119E-2</v>
      </c>
      <c r="X114" s="6">
        <f t="shared" si="70"/>
        <v>106</v>
      </c>
      <c r="Y114" s="6">
        <f t="shared" si="91"/>
        <v>1.0600000000000007</v>
      </c>
      <c r="Z114" s="18">
        <f t="shared" si="92"/>
        <v>3.7127419780302189</v>
      </c>
      <c r="AA114" s="6">
        <f t="shared" si="93"/>
        <v>4.7727419780302198E-2</v>
      </c>
      <c r="AB114" s="6">
        <f t="shared" si="94"/>
        <v>4.8016056879203711E-2</v>
      </c>
      <c r="AC114" s="6">
        <f t="shared" si="95"/>
        <v>4.8017500064698217E-2</v>
      </c>
      <c r="AD114" s="6">
        <f t="shared" si="96"/>
        <v>4.8307594780949183E-2</v>
      </c>
      <c r="AE114" s="17"/>
      <c r="AF114" s="18">
        <f t="shared" si="88"/>
        <v>4.7727419780302194</v>
      </c>
      <c r="AG114" s="6">
        <f t="shared" si="87"/>
        <v>3.7127419778378097</v>
      </c>
      <c r="AH114" s="7">
        <f t="shared" si="89"/>
        <v>-1.9240919968410708E-10</v>
      </c>
      <c r="AJ114" s="7">
        <f t="shared" si="97"/>
        <v>3.7127419780502033</v>
      </c>
      <c r="AK114" s="7">
        <f t="shared" si="98"/>
        <v>4.7727419780502016</v>
      </c>
      <c r="AL114" s="7">
        <f t="shared" si="90"/>
        <v>3.7127419778577941</v>
      </c>
      <c r="AM114" s="7">
        <f t="shared" si="99"/>
        <v>4.7727419778577946</v>
      </c>
      <c r="AN114" s="7">
        <f t="shared" si="100"/>
        <v>3.7127419780494817</v>
      </c>
      <c r="AO114" s="7">
        <f t="shared" si="101"/>
        <v>-5.1629700514865817E-11</v>
      </c>
      <c r="AP114" s="7">
        <f t="shared" si="102"/>
        <v>4.7727419780494822</v>
      </c>
      <c r="AQ114" s="7">
        <f t="shared" si="103"/>
        <v>3.7127419780502007</v>
      </c>
      <c r="AR114" s="7">
        <f t="shared" si="104"/>
        <v>-1.936228954946273E-13</v>
      </c>
      <c r="AS114" s="7">
        <f t="shared" si="105"/>
        <v>4.7727419780502016</v>
      </c>
      <c r="AT114" s="7">
        <f t="shared" si="106"/>
        <v>3.7127419780502033</v>
      </c>
      <c r="AU114" s="7">
        <f t="shared" si="107"/>
        <v>0</v>
      </c>
      <c r="AV114" s="7">
        <f t="shared" si="108"/>
        <v>4.7727419780502016</v>
      </c>
    </row>
    <row r="115" spans="11:48" x14ac:dyDescent="0.25">
      <c r="K115" s="6">
        <f t="shared" si="83"/>
        <v>107</v>
      </c>
      <c r="L115" s="6">
        <f t="shared" si="84"/>
        <v>1.0700000000000007</v>
      </c>
      <c r="M115" s="6">
        <f t="shared" si="85"/>
        <v>3.7298530547815152</v>
      </c>
      <c r="N115" s="6">
        <f t="shared" si="86"/>
        <v>4.7998530547815159E-2</v>
      </c>
      <c r="X115" s="6">
        <f t="shared" si="70"/>
        <v>107</v>
      </c>
      <c r="Y115" s="6">
        <f t="shared" si="91"/>
        <v>1.0700000000000007</v>
      </c>
      <c r="Z115" s="18">
        <f t="shared" si="92"/>
        <v>3.7607589994383948</v>
      </c>
      <c r="AA115" s="6">
        <f t="shared" si="93"/>
        <v>4.8307589994383955E-2</v>
      </c>
      <c r="AB115" s="6">
        <f t="shared" si="94"/>
        <v>4.859912794435587E-2</v>
      </c>
      <c r="AC115" s="6">
        <f t="shared" si="95"/>
        <v>4.8600585634105742E-2</v>
      </c>
      <c r="AD115" s="6">
        <f t="shared" si="96"/>
        <v>4.8893595850725016E-2</v>
      </c>
      <c r="AE115" s="17"/>
      <c r="AF115" s="18">
        <f t="shared" si="88"/>
        <v>4.8307589994383955</v>
      </c>
      <c r="AG115" s="6">
        <f t="shared" si="87"/>
        <v>3.7607589992440515</v>
      </c>
      <c r="AH115" s="7">
        <f t="shared" si="89"/>
        <v>-1.943432081930041E-10</v>
      </c>
      <c r="AJ115" s="7">
        <f t="shared" si="97"/>
        <v>3.7607589994585799</v>
      </c>
      <c r="AK115" s="7">
        <f t="shared" si="98"/>
        <v>4.8307589994585776</v>
      </c>
      <c r="AL115" s="7">
        <f t="shared" si="90"/>
        <v>3.7607589992642372</v>
      </c>
      <c r="AM115" s="7">
        <f t="shared" si="99"/>
        <v>4.8307589992642379</v>
      </c>
      <c r="AN115" s="7">
        <f t="shared" si="100"/>
        <v>3.7607589994578512</v>
      </c>
      <c r="AO115" s="7">
        <f t="shared" si="101"/>
        <v>-5.1482706986405447E-11</v>
      </c>
      <c r="AP115" s="7">
        <f t="shared" si="102"/>
        <v>4.8307589994578519</v>
      </c>
      <c r="AQ115" s="7">
        <f t="shared" si="103"/>
        <v>3.7607589994585773</v>
      </c>
      <c r="AR115" s="7">
        <f t="shared" si="104"/>
        <v>-1.9306778398231472E-13</v>
      </c>
      <c r="AS115" s="7">
        <f t="shared" si="105"/>
        <v>4.8307589994585776</v>
      </c>
      <c r="AT115" s="7">
        <f t="shared" si="106"/>
        <v>3.7607589994585799</v>
      </c>
      <c r="AU115" s="7">
        <f t="shared" si="107"/>
        <v>0</v>
      </c>
      <c r="AV115" s="7">
        <f t="shared" si="108"/>
        <v>4.8307589994585776</v>
      </c>
    </row>
    <row r="116" spans="11:48" x14ac:dyDescent="0.25">
      <c r="K116" s="6">
        <f t="shared" si="83"/>
        <v>108</v>
      </c>
      <c r="L116" s="6">
        <f t="shared" si="84"/>
        <v>1.0800000000000007</v>
      </c>
      <c r="M116" s="6">
        <f t="shared" si="85"/>
        <v>3.7778515853293304</v>
      </c>
      <c r="N116" s="6">
        <f t="shared" si="86"/>
        <v>4.8578515853293314E-2</v>
      </c>
      <c r="X116" s="6">
        <f t="shared" si="70"/>
        <v>108</v>
      </c>
      <c r="Y116" s="6">
        <f t="shared" si="91"/>
        <v>1.0800000000000007</v>
      </c>
      <c r="Z116" s="18">
        <f t="shared" si="92"/>
        <v>3.8093591016054003</v>
      </c>
      <c r="AA116" s="6">
        <f t="shared" si="93"/>
        <v>4.8893591016054012E-2</v>
      </c>
      <c r="AB116" s="6">
        <f t="shared" si="94"/>
        <v>4.9188058971134277E-2</v>
      </c>
      <c r="AC116" s="6">
        <f t="shared" si="95"/>
        <v>4.9189531310909688E-2</v>
      </c>
      <c r="AD116" s="6">
        <f t="shared" si="96"/>
        <v>4.9485486329163102E-2</v>
      </c>
      <c r="AE116" s="17"/>
      <c r="AF116" s="18">
        <f t="shared" si="88"/>
        <v>4.8893591016054012</v>
      </c>
      <c r="AG116" s="6">
        <f t="shared" si="87"/>
        <v>3.8093591014091039</v>
      </c>
      <c r="AH116" s="7">
        <f t="shared" si="89"/>
        <v>-1.9629631253792468E-10</v>
      </c>
      <c r="AJ116" s="7">
        <f t="shared" si="97"/>
        <v>3.8093591016257884</v>
      </c>
      <c r="AK116" s="7">
        <f t="shared" si="98"/>
        <v>4.8893591016257858</v>
      </c>
      <c r="AL116" s="7">
        <f t="shared" si="90"/>
        <v>3.8093591014294921</v>
      </c>
      <c r="AM116" s="7">
        <f t="shared" si="99"/>
        <v>4.889359101429493</v>
      </c>
      <c r="AN116" s="7">
        <f t="shared" si="100"/>
        <v>3.8093591016250521</v>
      </c>
      <c r="AO116" s="7">
        <f t="shared" si="101"/>
        <v>-5.1336712658667238E-11</v>
      </c>
      <c r="AP116" s="7">
        <f t="shared" si="102"/>
        <v>4.8893591016250531</v>
      </c>
      <c r="AQ116" s="7">
        <f t="shared" si="103"/>
        <v>3.8093591016257853</v>
      </c>
      <c r="AR116" s="7">
        <f t="shared" si="104"/>
        <v>-1.9251267247000214E-13</v>
      </c>
      <c r="AS116" s="7">
        <f t="shared" si="105"/>
        <v>4.8893591016257858</v>
      </c>
      <c r="AT116" s="7">
        <f t="shared" si="106"/>
        <v>3.8093591016257884</v>
      </c>
      <c r="AU116" s="7">
        <f t="shared" si="107"/>
        <v>0</v>
      </c>
      <c r="AV116" s="7">
        <f t="shared" si="108"/>
        <v>4.8893591016257858</v>
      </c>
    </row>
    <row r="117" spans="11:48" x14ac:dyDescent="0.25">
      <c r="K117" s="6">
        <f t="shared" si="83"/>
        <v>109</v>
      </c>
      <c r="L117" s="6">
        <f t="shared" si="84"/>
        <v>1.0900000000000007</v>
      </c>
      <c r="M117" s="6">
        <f t="shared" si="85"/>
        <v>3.8264301011826238</v>
      </c>
      <c r="N117" s="6">
        <f t="shared" si="86"/>
        <v>4.9164301011826249E-2</v>
      </c>
      <c r="X117" s="6">
        <f t="shared" si="70"/>
        <v>109</v>
      </c>
      <c r="Y117" s="6">
        <f t="shared" si="91"/>
        <v>1.0900000000000007</v>
      </c>
      <c r="Z117" s="18">
        <f t="shared" si="92"/>
        <v>3.8585481445902845</v>
      </c>
      <c r="AA117" s="6">
        <f t="shared" si="93"/>
        <v>4.9485481445902854E-2</v>
      </c>
      <c r="AB117" s="6">
        <f t="shared" si="94"/>
        <v>4.9782908853132364E-2</v>
      </c>
      <c r="AC117" s="6">
        <f t="shared" si="95"/>
        <v>4.9784395990168519E-2</v>
      </c>
      <c r="AD117" s="6">
        <f t="shared" si="96"/>
        <v>5.0083325405804534E-2</v>
      </c>
      <c r="AE117" s="17"/>
      <c r="AF117" s="18">
        <f t="shared" si="88"/>
        <v>4.9485481445902852</v>
      </c>
      <c r="AG117" s="6">
        <f t="shared" si="87"/>
        <v>3.8585481443920155</v>
      </c>
      <c r="AH117" s="7">
        <f t="shared" si="89"/>
        <v>-1.9826895680807866E-10</v>
      </c>
      <c r="AJ117" s="7">
        <f t="shared" si="97"/>
        <v>3.8585481446108774</v>
      </c>
      <c r="AK117" s="7">
        <f t="shared" si="98"/>
        <v>4.948548144610875</v>
      </c>
      <c r="AL117" s="7">
        <f t="shared" si="90"/>
        <v>3.8585481444126084</v>
      </c>
      <c r="AM117" s="7">
        <f t="shared" si="99"/>
        <v>4.9485481444126087</v>
      </c>
      <c r="AN117" s="7">
        <f t="shared" si="100"/>
        <v>3.858548144610134</v>
      </c>
      <c r="AO117" s="7">
        <f t="shared" si="101"/>
        <v>-5.1191717531651193E-11</v>
      </c>
      <c r="AP117" s="7">
        <f t="shared" si="102"/>
        <v>4.9485481446101343</v>
      </c>
      <c r="AQ117" s="7">
        <f t="shared" si="103"/>
        <v>3.8585481446108747</v>
      </c>
      <c r="AR117" s="7">
        <f t="shared" si="104"/>
        <v>-1.9195756095768957E-13</v>
      </c>
      <c r="AS117" s="7">
        <f t="shared" si="105"/>
        <v>4.948548144610875</v>
      </c>
      <c r="AT117" s="7">
        <f t="shared" si="106"/>
        <v>3.8585481446108774</v>
      </c>
      <c r="AU117" s="7">
        <f t="shared" si="107"/>
        <v>0</v>
      </c>
      <c r="AV117" s="7">
        <f t="shared" si="108"/>
        <v>4.948548144610875</v>
      </c>
    </row>
    <row r="118" spans="11:48" x14ac:dyDescent="0.25">
      <c r="K118" s="6">
        <f t="shared" si="83"/>
        <v>110</v>
      </c>
      <c r="L118" s="6">
        <f t="shared" si="84"/>
        <v>1.1000000000000008</v>
      </c>
      <c r="M118" s="6">
        <f t="shared" si="85"/>
        <v>3.8755944021944502</v>
      </c>
      <c r="N118" s="6">
        <f t="shared" si="86"/>
        <v>4.9755944021944512E-2</v>
      </c>
      <c r="X118" s="6">
        <f t="shared" si="70"/>
        <v>110</v>
      </c>
      <c r="Y118" s="6">
        <f t="shared" ref="Y118:Y125" si="109">Y117+AA$5</f>
        <v>1.1000000000000008</v>
      </c>
      <c r="Z118" s="18">
        <f t="shared" ref="Z118:Z125" si="110">Z117+(AA117+2*AB117+2*AC117+AD117)/6</f>
        <v>3.9083320473466694</v>
      </c>
      <c r="AA118" s="6">
        <f t="shared" ref="AA118:AA125" si="111">AA$5*(Y118+Z118)</f>
        <v>5.0083320473466697E-2</v>
      </c>
      <c r="AB118" s="6">
        <f t="shared" ref="AB118:AB125" si="112">AA$5*((Y118+AA$5/2)+(Z118+AA118/2))</f>
        <v>5.0383737075834038E-2</v>
      </c>
      <c r="AC118" s="6">
        <f t="shared" ref="AC118:AC125" si="113">AA$5*((Y118+AA$5/2)+(Z118+AB118/2))</f>
        <v>5.0385239158845872E-2</v>
      </c>
      <c r="AD118" s="6">
        <f t="shared" ref="AD118:AD125" si="114">AA$5*((Y118+AA$5)+(Z118+AC118))</f>
        <v>5.0687172865055155E-2</v>
      </c>
      <c r="AE118" s="17"/>
      <c r="AF118" s="18">
        <f t="shared" si="88"/>
        <v>5.0083320473466699</v>
      </c>
      <c r="AG118" s="6">
        <f t="shared" si="87"/>
        <v>3.9083320471464078</v>
      </c>
      <c r="AH118" s="7">
        <f t="shared" si="89"/>
        <v>-2.0026158509267589E-10</v>
      </c>
      <c r="AJ118" s="7">
        <f t="shared" si="97"/>
        <v>3.9083320473674692</v>
      </c>
      <c r="AK118" s="7">
        <f t="shared" si="98"/>
        <v>5.0083320473674675</v>
      </c>
      <c r="AL118" s="7">
        <f t="shared" si="90"/>
        <v>3.9083320471672076</v>
      </c>
      <c r="AM118" s="7">
        <f t="shared" si="99"/>
        <v>5.0083320471672081</v>
      </c>
      <c r="AN118" s="7">
        <f t="shared" si="100"/>
        <v>3.9083320473667182</v>
      </c>
      <c r="AO118" s="7">
        <f t="shared" si="101"/>
        <v>-5.1047499560752385E-11</v>
      </c>
      <c r="AP118" s="7">
        <f t="shared" si="102"/>
        <v>5.0083320473667188</v>
      </c>
      <c r="AQ118" s="7">
        <f t="shared" si="103"/>
        <v>3.9083320473674665</v>
      </c>
      <c r="AR118" s="7">
        <f t="shared" si="104"/>
        <v>-1.915134717478395E-13</v>
      </c>
      <c r="AS118" s="7">
        <f t="shared" si="105"/>
        <v>5.0083320473674675</v>
      </c>
      <c r="AT118" s="7">
        <f t="shared" si="106"/>
        <v>3.9083320473674692</v>
      </c>
      <c r="AU118" s="7">
        <f t="shared" si="107"/>
        <v>0</v>
      </c>
      <c r="AV118" s="7">
        <f t="shared" si="108"/>
        <v>5.0083320473674675</v>
      </c>
    </row>
    <row r="119" spans="11:48" x14ac:dyDescent="0.25">
      <c r="K119" s="6">
        <f t="shared" si="83"/>
        <v>111</v>
      </c>
      <c r="L119" s="6">
        <f t="shared" si="84"/>
        <v>1.1100000000000008</v>
      </c>
      <c r="M119" s="6">
        <f t="shared" si="85"/>
        <v>3.9253503462163946</v>
      </c>
      <c r="N119" s="6">
        <f t="shared" si="86"/>
        <v>5.0353503462163954E-2</v>
      </c>
      <c r="X119" s="6">
        <f t="shared" si="70"/>
        <v>111</v>
      </c>
      <c r="Y119" s="6">
        <f t="shared" si="109"/>
        <v>1.1100000000000008</v>
      </c>
      <c r="Z119" s="18">
        <f t="shared" si="110"/>
        <v>3.9587167883146495</v>
      </c>
      <c r="AA119" s="6">
        <f t="shared" si="111"/>
        <v>5.0687167883146506E-2</v>
      </c>
      <c r="AB119" s="6">
        <f t="shared" si="112"/>
        <v>5.0990603722562242E-2</v>
      </c>
      <c r="AC119" s="6">
        <f t="shared" si="113"/>
        <v>5.0992120901759315E-2</v>
      </c>
      <c r="AD119" s="6">
        <f t="shared" si="114"/>
        <v>5.12970890921641E-2</v>
      </c>
      <c r="AE119" s="17"/>
      <c r="AF119" s="18">
        <f t="shared" si="88"/>
        <v>5.0687167883146502</v>
      </c>
      <c r="AG119" s="6">
        <f t="shared" si="87"/>
        <v>3.9587167881123753</v>
      </c>
      <c r="AH119" s="7">
        <f t="shared" si="89"/>
        <v>-2.0227419739171637E-10</v>
      </c>
      <c r="AJ119" s="7">
        <f t="shared" si="97"/>
        <v>3.9587167883356584</v>
      </c>
      <c r="AK119" s="7">
        <f t="shared" si="98"/>
        <v>5.0687167883356565</v>
      </c>
      <c r="AL119" s="7">
        <f t="shared" si="90"/>
        <v>3.9587167881333842</v>
      </c>
      <c r="AM119" s="7">
        <f t="shared" si="99"/>
        <v>5.0687167881333846</v>
      </c>
      <c r="AN119" s="7">
        <f t="shared" si="100"/>
        <v>3.9587167883348999</v>
      </c>
      <c r="AO119" s="7">
        <f t="shared" si="101"/>
        <v>-5.090428079057574E-11</v>
      </c>
      <c r="AP119" s="7">
        <f t="shared" si="102"/>
        <v>5.0687167883349007</v>
      </c>
      <c r="AQ119" s="7">
        <f t="shared" si="103"/>
        <v>3.9587167883356558</v>
      </c>
      <c r="AR119" s="7">
        <f t="shared" si="104"/>
        <v>-1.9095836023552692E-13</v>
      </c>
      <c r="AS119" s="7">
        <f t="shared" si="105"/>
        <v>5.0687167883356565</v>
      </c>
      <c r="AT119" s="7">
        <f t="shared" si="106"/>
        <v>3.9587167883356584</v>
      </c>
      <c r="AU119" s="7">
        <f t="shared" si="107"/>
        <v>0</v>
      </c>
      <c r="AV119" s="7">
        <f t="shared" si="108"/>
        <v>5.0687167883356565</v>
      </c>
    </row>
    <row r="120" spans="11:48" x14ac:dyDescent="0.25">
      <c r="K120" s="6">
        <f t="shared" si="83"/>
        <v>112</v>
      </c>
      <c r="L120" s="6">
        <f t="shared" si="84"/>
        <v>1.1200000000000008</v>
      </c>
      <c r="M120" s="6">
        <f t="shared" si="85"/>
        <v>3.9757038496785584</v>
      </c>
      <c r="N120" s="6">
        <f t="shared" si="86"/>
        <v>5.0957038496785588E-2</v>
      </c>
      <c r="X120" s="6">
        <f t="shared" si="70"/>
        <v>112</v>
      </c>
      <c r="Y120" s="6">
        <f t="shared" si="109"/>
        <v>1.1200000000000008</v>
      </c>
      <c r="Z120" s="18">
        <f t="shared" si="110"/>
        <v>4.0097084060186416</v>
      </c>
      <c r="AA120" s="6">
        <f t="shared" si="111"/>
        <v>5.1297084060186425E-2</v>
      </c>
      <c r="AB120" s="6">
        <f t="shared" si="112"/>
        <v>5.160356948048736E-2</v>
      </c>
      <c r="AC120" s="6">
        <f t="shared" si="113"/>
        <v>5.1605101907588866E-2</v>
      </c>
      <c r="AD120" s="6">
        <f t="shared" si="114"/>
        <v>5.1913135079262311E-2</v>
      </c>
      <c r="AE120" s="17"/>
      <c r="AF120" s="18">
        <f t="shared" si="88"/>
        <v>5.1297084060186426</v>
      </c>
      <c r="AG120" s="6">
        <f t="shared" si="87"/>
        <v>4.0097084058143349</v>
      </c>
      <c r="AH120" s="7">
        <f t="shared" si="89"/>
        <v>-2.0430679370520011E-10</v>
      </c>
      <c r="AJ120" s="7">
        <f t="shared" si="97"/>
        <v>4.009708406039862</v>
      </c>
      <c r="AK120" s="7">
        <f t="shared" si="98"/>
        <v>5.1297084060398603</v>
      </c>
      <c r="AL120" s="7">
        <f t="shared" si="90"/>
        <v>4.0097084058355543</v>
      </c>
      <c r="AM120" s="7">
        <f t="shared" si="99"/>
        <v>5.1297084058355553</v>
      </c>
      <c r="AN120" s="7">
        <f t="shared" si="100"/>
        <v>4.0097084060390955</v>
      </c>
      <c r="AO120" s="7">
        <f t="shared" si="101"/>
        <v>-5.0762061221121257E-11</v>
      </c>
      <c r="AP120" s="7">
        <f t="shared" si="102"/>
        <v>5.1297084060390965</v>
      </c>
      <c r="AQ120" s="7">
        <f t="shared" si="103"/>
        <v>4.0097084060398593</v>
      </c>
      <c r="AR120" s="7">
        <f t="shared" si="104"/>
        <v>-1.9051427102567686E-13</v>
      </c>
      <c r="AS120" s="7">
        <f t="shared" si="105"/>
        <v>5.1297084060398603</v>
      </c>
      <c r="AT120" s="7">
        <f t="shared" si="106"/>
        <v>4.009708406039862</v>
      </c>
      <c r="AU120" s="7">
        <f t="shared" si="107"/>
        <v>0</v>
      </c>
      <c r="AV120" s="7">
        <f t="shared" si="108"/>
        <v>5.1297084060398603</v>
      </c>
    </row>
    <row r="121" spans="11:48" x14ac:dyDescent="0.25">
      <c r="K121" s="6">
        <f t="shared" si="83"/>
        <v>113</v>
      </c>
      <c r="L121" s="6">
        <f t="shared" si="84"/>
        <v>1.1300000000000008</v>
      </c>
      <c r="M121" s="6">
        <f t="shared" si="85"/>
        <v>4.0266608881753436</v>
      </c>
      <c r="N121" s="6">
        <f t="shared" si="86"/>
        <v>5.1566608881753448E-2</v>
      </c>
      <c r="X121" s="6">
        <f t="shared" si="70"/>
        <v>113</v>
      </c>
      <c r="Y121" s="6">
        <f t="shared" si="109"/>
        <v>1.1300000000000008</v>
      </c>
      <c r="Z121" s="18">
        <f t="shared" si="110"/>
        <v>4.0613129996712418</v>
      </c>
      <c r="AA121" s="6">
        <f t="shared" si="111"/>
        <v>5.191312999671243E-2</v>
      </c>
      <c r="AB121" s="6">
        <f t="shared" si="112"/>
        <v>5.2222695646695988E-2</v>
      </c>
      <c r="AC121" s="6">
        <f t="shared" si="113"/>
        <v>5.2224243474945906E-2</v>
      </c>
      <c r="AD121" s="6">
        <f t="shared" si="114"/>
        <v>5.2535372431461884E-2</v>
      </c>
      <c r="AE121" s="17"/>
      <c r="AF121" s="18">
        <f t="shared" si="88"/>
        <v>5.1913129996712426</v>
      </c>
      <c r="AG121" s="6">
        <f t="shared" si="87"/>
        <v>4.0613129994648816</v>
      </c>
      <c r="AH121" s="7">
        <f t="shared" si="89"/>
        <v>-2.063602622115468E-10</v>
      </c>
      <c r="AJ121" s="7">
        <f t="shared" si="97"/>
        <v>4.0613129996926753</v>
      </c>
      <c r="AK121" s="7">
        <f t="shared" si="98"/>
        <v>5.1913129996926735</v>
      </c>
      <c r="AL121" s="7">
        <f t="shared" si="90"/>
        <v>4.0613129994863151</v>
      </c>
      <c r="AM121" s="7">
        <f t="shared" si="99"/>
        <v>5.1913129994863159</v>
      </c>
      <c r="AN121" s="7">
        <f t="shared" si="100"/>
        <v>4.0613129996919017</v>
      </c>
      <c r="AO121" s="7">
        <f t="shared" si="101"/>
        <v>-5.0620729830086475E-11</v>
      </c>
      <c r="AP121" s="7">
        <f t="shared" si="102"/>
        <v>5.1913129996919025</v>
      </c>
      <c r="AQ121" s="7">
        <f t="shared" si="103"/>
        <v>4.0613129996926727</v>
      </c>
      <c r="AR121" s="7">
        <f t="shared" si="104"/>
        <v>-1.8984813721090177E-13</v>
      </c>
      <c r="AS121" s="7">
        <f t="shared" si="105"/>
        <v>5.1913129996926735</v>
      </c>
      <c r="AT121" s="7">
        <f t="shared" si="106"/>
        <v>4.0613129996926753</v>
      </c>
      <c r="AU121" s="7">
        <f t="shared" si="107"/>
        <v>0</v>
      </c>
      <c r="AV121" s="7">
        <f t="shared" si="108"/>
        <v>5.1913129996926735</v>
      </c>
    </row>
    <row r="122" spans="11:48" x14ac:dyDescent="0.25">
      <c r="K122" s="6">
        <f t="shared" si="83"/>
        <v>114</v>
      </c>
      <c r="L122" s="6">
        <f t="shared" si="84"/>
        <v>1.1400000000000008</v>
      </c>
      <c r="M122" s="6">
        <f t="shared" si="85"/>
        <v>4.0782274970570969</v>
      </c>
      <c r="N122" s="6">
        <f t="shared" si="86"/>
        <v>5.2182274970570978E-2</v>
      </c>
      <c r="X122" s="6">
        <f t="shared" si="70"/>
        <v>114</v>
      </c>
      <c r="Y122" s="6">
        <f t="shared" si="109"/>
        <v>1.1400000000000008</v>
      </c>
      <c r="Z122" s="18">
        <f t="shared" si="110"/>
        <v>4.1135367297831511</v>
      </c>
      <c r="AA122" s="6">
        <f t="shared" si="111"/>
        <v>5.2535367297831516E-2</v>
      </c>
      <c r="AB122" s="6">
        <f t="shared" si="112"/>
        <v>5.2848044134320676E-2</v>
      </c>
      <c r="AC122" s="6">
        <f t="shared" si="113"/>
        <v>5.2849607518503115E-2</v>
      </c>
      <c r="AD122" s="6">
        <f t="shared" si="114"/>
        <v>5.3163863373016547E-2</v>
      </c>
      <c r="AE122" s="17"/>
      <c r="AF122" s="18">
        <f t="shared" si="88"/>
        <v>5.2535367297831517</v>
      </c>
      <c r="AG122" s="6">
        <f t="shared" si="87"/>
        <v>4.1135367295747169</v>
      </c>
      <c r="AH122" s="7">
        <f t="shared" si="89"/>
        <v>-2.0843415882154659E-10</v>
      </c>
      <c r="AJ122" s="7">
        <f t="shared" si="97"/>
        <v>4.1135367298048005</v>
      </c>
      <c r="AK122" s="7">
        <f t="shared" si="98"/>
        <v>5.2535367298047984</v>
      </c>
      <c r="AL122" s="7">
        <f t="shared" si="90"/>
        <v>4.1135367295963663</v>
      </c>
      <c r="AM122" s="7">
        <f t="shared" si="99"/>
        <v>5.2535367295963669</v>
      </c>
      <c r="AN122" s="7">
        <f t="shared" si="100"/>
        <v>4.1135367298040189</v>
      </c>
      <c r="AO122" s="7">
        <f t="shared" si="101"/>
        <v>-5.0480286617471393E-11</v>
      </c>
      <c r="AP122" s="7">
        <f t="shared" si="102"/>
        <v>5.2535367298040194</v>
      </c>
      <c r="AQ122" s="7">
        <f t="shared" si="103"/>
        <v>4.1135367298047978</v>
      </c>
      <c r="AR122" s="7">
        <f t="shared" si="104"/>
        <v>-1.8940404800105171E-13</v>
      </c>
      <c r="AS122" s="7">
        <f t="shared" si="105"/>
        <v>5.2535367298047984</v>
      </c>
      <c r="AT122" s="7">
        <f t="shared" si="106"/>
        <v>4.1135367298048005</v>
      </c>
      <c r="AU122" s="7">
        <f t="shared" si="107"/>
        <v>0</v>
      </c>
      <c r="AV122" s="7">
        <f t="shared" si="108"/>
        <v>5.2535367298047984</v>
      </c>
    </row>
    <row r="123" spans="11:48" x14ac:dyDescent="0.25">
      <c r="K123" s="6">
        <f t="shared" si="83"/>
        <v>115</v>
      </c>
      <c r="L123" s="6">
        <f t="shared" si="84"/>
        <v>1.1500000000000008</v>
      </c>
      <c r="M123" s="6">
        <f t="shared" si="85"/>
        <v>4.1304097720276678</v>
      </c>
      <c r="N123" s="6">
        <f t="shared" si="86"/>
        <v>5.2804097720276694E-2</v>
      </c>
      <c r="X123" s="6">
        <f t="shared" si="70"/>
        <v>115</v>
      </c>
      <c r="Y123" s="6">
        <f t="shared" si="109"/>
        <v>1.1500000000000008</v>
      </c>
      <c r="Z123" s="18">
        <f t="shared" si="110"/>
        <v>4.1663858187792338</v>
      </c>
      <c r="AA123" s="6">
        <f t="shared" si="111"/>
        <v>5.3163858187792352E-2</v>
      </c>
      <c r="AB123" s="6">
        <f t="shared" si="112"/>
        <v>5.3479677478731315E-2</v>
      </c>
      <c r="AC123" s="6">
        <f t="shared" si="113"/>
        <v>5.3481256575186008E-2</v>
      </c>
      <c r="AD123" s="6">
        <f t="shared" si="114"/>
        <v>5.3798670753544206E-2</v>
      </c>
      <c r="AE123" s="17"/>
      <c r="AF123" s="18">
        <f t="shared" si="88"/>
        <v>5.316385818779235</v>
      </c>
      <c r="AG123" s="6">
        <f t="shared" si="87"/>
        <v>4.1663858185687044</v>
      </c>
      <c r="AH123" s="7">
        <f t="shared" si="89"/>
        <v>-2.1052937171361918E-10</v>
      </c>
      <c r="AJ123" s="7">
        <f t="shared" si="97"/>
        <v>4.1663858188010998</v>
      </c>
      <c r="AK123" s="7">
        <f t="shared" si="98"/>
        <v>5.3163858188010984</v>
      </c>
      <c r="AL123" s="7">
        <f t="shared" si="90"/>
        <v>4.1663858185905713</v>
      </c>
      <c r="AM123" s="7">
        <f t="shared" si="99"/>
        <v>5.3163858185905717</v>
      </c>
      <c r="AN123" s="7">
        <f t="shared" si="100"/>
        <v>4.1663858188003102</v>
      </c>
      <c r="AO123" s="7">
        <f t="shared" si="101"/>
        <v>-5.034073158327601E-11</v>
      </c>
      <c r="AP123" s="7">
        <f t="shared" si="102"/>
        <v>5.3163858188003115</v>
      </c>
      <c r="AQ123" s="7">
        <f t="shared" si="103"/>
        <v>4.1663858188010972</v>
      </c>
      <c r="AR123" s="7">
        <f t="shared" si="104"/>
        <v>-1.8884893648873913E-13</v>
      </c>
      <c r="AS123" s="7">
        <f t="shared" si="105"/>
        <v>5.3163858188010984</v>
      </c>
      <c r="AT123" s="7">
        <f t="shared" si="106"/>
        <v>4.1663858188010998</v>
      </c>
      <c r="AU123" s="7">
        <f t="shared" si="107"/>
        <v>0</v>
      </c>
      <c r="AV123" s="7">
        <f t="shared" si="108"/>
        <v>5.3163858188010984</v>
      </c>
    </row>
    <row r="124" spans="11:48" x14ac:dyDescent="0.25">
      <c r="K124" s="6">
        <f t="shared" si="83"/>
        <v>116</v>
      </c>
      <c r="L124" s="6">
        <f t="shared" si="84"/>
        <v>1.1600000000000008</v>
      </c>
      <c r="M124" s="6">
        <f t="shared" si="85"/>
        <v>4.1832138697479442</v>
      </c>
      <c r="N124" s="6">
        <f t="shared" si="86"/>
        <v>5.3432138697479453E-2</v>
      </c>
      <c r="X124" s="6">
        <f t="shared" si="70"/>
        <v>116</v>
      </c>
      <c r="Y124" s="6">
        <f t="shared" si="109"/>
        <v>1.1600000000000008</v>
      </c>
      <c r="Z124" s="18">
        <f t="shared" si="110"/>
        <v>4.2198665516207621</v>
      </c>
      <c r="AA124" s="6">
        <f t="shared" si="111"/>
        <v>5.3798665516207635E-2</v>
      </c>
      <c r="AB124" s="6">
        <f t="shared" si="112"/>
        <v>5.411765884378867E-2</v>
      </c>
      <c r="AC124" s="6">
        <f t="shared" si="113"/>
        <v>5.4119253810426572E-2</v>
      </c>
      <c r="AD124" s="6">
        <f t="shared" si="114"/>
        <v>5.4439858054311896E-2</v>
      </c>
      <c r="AE124" s="17"/>
      <c r="AF124" s="18">
        <f t="shared" si="88"/>
        <v>5.3798665516207631</v>
      </c>
      <c r="AG124" s="6">
        <f t="shared" si="87"/>
        <v>4.2198665514081171</v>
      </c>
      <c r="AH124" s="7">
        <f t="shared" si="89"/>
        <v>-2.1264501270934488E-10</v>
      </c>
      <c r="AJ124" s="7">
        <f t="shared" si="97"/>
        <v>4.2198665516428484</v>
      </c>
      <c r="AK124" s="7">
        <f t="shared" si="98"/>
        <v>5.3798665516428468</v>
      </c>
      <c r="AL124" s="7">
        <f t="shared" si="90"/>
        <v>4.2198665514302025</v>
      </c>
      <c r="AM124" s="7">
        <f t="shared" si="99"/>
        <v>5.3798665514302035</v>
      </c>
      <c r="AN124" s="7">
        <f t="shared" si="100"/>
        <v>4.2198665516420508</v>
      </c>
      <c r="AO124" s="7">
        <f t="shared" si="101"/>
        <v>-5.0202619839012641E-11</v>
      </c>
      <c r="AP124" s="7">
        <f t="shared" si="102"/>
        <v>5.3798665516420519</v>
      </c>
      <c r="AQ124" s="7">
        <f t="shared" si="103"/>
        <v>4.2198665516428457</v>
      </c>
      <c r="AR124" s="7">
        <f t="shared" si="104"/>
        <v>-1.8840484727888906E-13</v>
      </c>
      <c r="AS124" s="7">
        <f t="shared" si="105"/>
        <v>5.3798665516428468</v>
      </c>
      <c r="AT124" s="7">
        <f t="shared" si="106"/>
        <v>4.2198665516428484</v>
      </c>
      <c r="AU124" s="7">
        <f t="shared" si="107"/>
        <v>0</v>
      </c>
      <c r="AV124" s="7">
        <f t="shared" si="108"/>
        <v>5.3798665516428468</v>
      </c>
    </row>
    <row r="125" spans="11:48" x14ac:dyDescent="0.25">
      <c r="K125" s="6">
        <f t="shared" ref="K125:K128" si="115">K124+1</f>
        <v>117</v>
      </c>
      <c r="L125" s="6">
        <f t="shared" ref="L125:L128" si="116">L124+N$5</f>
        <v>1.1700000000000008</v>
      </c>
      <c r="M125" s="6">
        <f t="shared" ref="M125:M128" si="117">M124+N124</f>
        <v>4.2366460084454234</v>
      </c>
      <c r="N125" s="6">
        <f t="shared" ref="N125:N127" si="118">N$5*(L125+M125)</f>
        <v>5.4066460084454246E-2</v>
      </c>
      <c r="X125" s="6">
        <f t="shared" si="70"/>
        <v>117</v>
      </c>
      <c r="Y125" s="6">
        <f t="shared" si="109"/>
        <v>1.1700000000000008</v>
      </c>
      <c r="Z125" s="18">
        <f t="shared" si="110"/>
        <v>4.2739852764339208</v>
      </c>
      <c r="AA125" s="6">
        <f t="shared" si="111"/>
        <v>5.4439852764339214E-2</v>
      </c>
      <c r="AB125" s="6">
        <f t="shared" si="112"/>
        <v>5.4762052028160917E-2</v>
      </c>
      <c r="AC125" s="6">
        <f t="shared" si="113"/>
        <v>5.4763663024480026E-2</v>
      </c>
      <c r="AD125" s="6">
        <f t="shared" si="114"/>
        <v>5.5087489394584015E-2</v>
      </c>
      <c r="AE125" s="17"/>
      <c r="AF125" s="18">
        <f t="shared" si="88"/>
        <v>5.4439852764339216</v>
      </c>
      <c r="AG125" s="6">
        <f t="shared" si="87"/>
        <v>4.2739852762191379</v>
      </c>
      <c r="AH125" s="7">
        <f t="shared" si="89"/>
        <v>-2.1478285816556308E-10</v>
      </c>
      <c r="AJ125" s="7">
        <f t="shared" si="97"/>
        <v>4.2739852764562283</v>
      </c>
      <c r="AK125" s="7">
        <f t="shared" si="98"/>
        <v>5.4439852764562264</v>
      </c>
      <c r="AL125" s="7">
        <f t="shared" si="90"/>
        <v>4.2739852762414463</v>
      </c>
      <c r="AM125" s="7">
        <f t="shared" si="99"/>
        <v>5.4439852762414471</v>
      </c>
      <c r="AN125" s="7">
        <f t="shared" si="100"/>
        <v>4.2739852764554227</v>
      </c>
      <c r="AO125" s="7">
        <f t="shared" si="101"/>
        <v>-5.0064841161656659E-11</v>
      </c>
      <c r="AP125" s="7">
        <f t="shared" si="102"/>
        <v>5.4439852764554235</v>
      </c>
      <c r="AQ125" s="7">
        <f t="shared" si="103"/>
        <v>4.2739852764562256</v>
      </c>
      <c r="AR125" s="7">
        <f t="shared" si="104"/>
        <v>-1.8784973576657649E-13</v>
      </c>
      <c r="AS125" s="7">
        <f t="shared" si="105"/>
        <v>5.4439852764562264</v>
      </c>
      <c r="AT125" s="7">
        <f t="shared" si="106"/>
        <v>4.2739852764562283</v>
      </c>
      <c r="AU125" s="7">
        <f t="shared" si="107"/>
        <v>0</v>
      </c>
      <c r="AV125" s="7">
        <f t="shared" si="108"/>
        <v>5.4439852764562264</v>
      </c>
    </row>
    <row r="126" spans="11:48" x14ac:dyDescent="0.25">
      <c r="K126" s="6">
        <f t="shared" si="115"/>
        <v>118</v>
      </c>
      <c r="L126" s="6">
        <f t="shared" si="116"/>
        <v>1.1800000000000008</v>
      </c>
      <c r="M126" s="6">
        <f t="shared" si="117"/>
        <v>4.2907124685298772</v>
      </c>
      <c r="N126" s="6">
        <f t="shared" si="118"/>
        <v>5.4707124685298779E-2</v>
      </c>
      <c r="X126" s="6">
        <f t="shared" si="70"/>
        <v>118</v>
      </c>
      <c r="Y126" s="6">
        <f t="shared" ref="Y126:Y128" si="119">Y125+AA$5</f>
        <v>1.1800000000000008</v>
      </c>
      <c r="Z126" s="18">
        <f t="shared" ref="Z126:Z128" si="120">Z125+(AA125+2*AB125+2*AC125+AD125)/6</f>
        <v>4.3287484051446219</v>
      </c>
      <c r="AA126" s="6">
        <f t="shared" ref="AA126:AA128" si="121">AA$5*(Y126+Z126)</f>
        <v>5.5087484051446228E-2</v>
      </c>
      <c r="AB126" s="6">
        <f t="shared" ref="AB126:AB128" si="122">AA$5*((Y126+AA$5/2)+(Z126+AA126/2))</f>
        <v>5.5412921471703458E-2</v>
      </c>
      <c r="AC126" s="6">
        <f t="shared" ref="AC126:AC128" si="123">AA$5*((Y126+AA$5/2)+(Z126+AB126/2))</f>
        <v>5.5414548658804741E-2</v>
      </c>
      <c r="AD126" s="6">
        <f t="shared" ref="AD126:AD128" si="124">AA$5*((Y126+AA$5)+(Z126+AC126))</f>
        <v>5.5741629538034271E-2</v>
      </c>
      <c r="AE126" s="17"/>
      <c r="AF126" s="18">
        <f t="shared" si="88"/>
        <v>5.5087484051446225</v>
      </c>
      <c r="AG126" s="6">
        <f t="shared" si="87"/>
        <v>4.3287484049276808</v>
      </c>
      <c r="AH126" s="7">
        <f t="shared" si="89"/>
        <v>-2.1694113172543439E-10</v>
      </c>
      <c r="AJ126" s="7">
        <f t="shared" si="97"/>
        <v>4.3287484051671541</v>
      </c>
      <c r="AK126" s="7">
        <f t="shared" si="98"/>
        <v>5.5087484051671511</v>
      </c>
      <c r="AL126" s="7">
        <f t="shared" si="90"/>
        <v>4.3287484049502121</v>
      </c>
      <c r="AM126" s="7">
        <f t="shared" si="99"/>
        <v>5.5087484049502127</v>
      </c>
      <c r="AN126" s="7">
        <f t="shared" si="100"/>
        <v>4.3287484051663405</v>
      </c>
      <c r="AO126" s="7">
        <f t="shared" si="101"/>
        <v>-4.9928616796535152E-11</v>
      </c>
      <c r="AP126" s="7">
        <f t="shared" si="102"/>
        <v>5.5087484051663411</v>
      </c>
      <c r="AQ126" s="7">
        <f t="shared" si="103"/>
        <v>4.3287484051671505</v>
      </c>
      <c r="AR126" s="7">
        <f t="shared" si="104"/>
        <v>-1.8707257964933888E-13</v>
      </c>
      <c r="AS126" s="7">
        <f t="shared" si="105"/>
        <v>5.5087484051671511</v>
      </c>
      <c r="AT126" s="7">
        <f t="shared" si="106"/>
        <v>4.3287484051671541</v>
      </c>
      <c r="AU126" s="7">
        <f t="shared" si="107"/>
        <v>0</v>
      </c>
      <c r="AV126" s="7">
        <f t="shared" si="108"/>
        <v>5.5087484051671511</v>
      </c>
    </row>
    <row r="127" spans="11:48" x14ac:dyDescent="0.25">
      <c r="K127" s="6">
        <f t="shared" si="115"/>
        <v>119</v>
      </c>
      <c r="L127" s="6">
        <f t="shared" si="116"/>
        <v>1.1900000000000008</v>
      </c>
      <c r="M127" s="6">
        <f t="shared" si="117"/>
        <v>4.3454195932151762</v>
      </c>
      <c r="N127" s="6">
        <f t="shared" si="118"/>
        <v>5.5354195932151774E-2</v>
      </c>
      <c r="X127" s="6">
        <f t="shared" si="70"/>
        <v>119</v>
      </c>
      <c r="Y127" s="6">
        <f t="shared" si="119"/>
        <v>1.1900000000000008</v>
      </c>
      <c r="Z127" s="18">
        <f t="shared" si="120"/>
        <v>4.3841624141197046</v>
      </c>
      <c r="AA127" s="6">
        <f t="shared" si="121"/>
        <v>5.5741624141197051E-2</v>
      </c>
      <c r="AB127" s="6">
        <f t="shared" si="122"/>
        <v>5.6070332261903034E-2</v>
      </c>
      <c r="AC127" s="6">
        <f t="shared" si="123"/>
        <v>5.6071975802506578E-2</v>
      </c>
      <c r="AD127" s="6">
        <f t="shared" si="124"/>
        <v>5.6402343899222121E-2</v>
      </c>
      <c r="AE127" s="17"/>
      <c r="AF127" s="18">
        <f t="shared" si="88"/>
        <v>5.574162414119705</v>
      </c>
      <c r="AG127" s="6">
        <f t="shared" si="87"/>
        <v>4.3841624139005839</v>
      </c>
      <c r="AH127" s="7">
        <f t="shared" si="89"/>
        <v>-2.191207215673785E-10</v>
      </c>
      <c r="AJ127" s="7">
        <f t="shared" si="97"/>
        <v>4.3841624141424633</v>
      </c>
      <c r="AK127" s="7">
        <f t="shared" si="98"/>
        <v>5.5741624141424619</v>
      </c>
      <c r="AL127" s="7">
        <f t="shared" si="90"/>
        <v>4.3841624139233426</v>
      </c>
      <c r="AM127" s="7">
        <f t="shared" si="99"/>
        <v>5.574162413923343</v>
      </c>
      <c r="AN127" s="7">
        <f t="shared" si="100"/>
        <v>4.3841624141416418</v>
      </c>
      <c r="AO127" s="7">
        <f t="shared" si="101"/>
        <v>-4.9792725498321033E-11</v>
      </c>
      <c r="AP127" s="7">
        <f t="shared" si="102"/>
        <v>5.574162414141643</v>
      </c>
      <c r="AQ127" s="7">
        <f t="shared" si="103"/>
        <v>4.3841624141424607</v>
      </c>
      <c r="AR127" s="7">
        <f t="shared" si="104"/>
        <v>-1.8673951274195133E-13</v>
      </c>
      <c r="AS127" s="7">
        <f t="shared" si="105"/>
        <v>5.5741624141424619</v>
      </c>
      <c r="AT127" s="7">
        <f t="shared" si="106"/>
        <v>4.3841624141424633</v>
      </c>
      <c r="AU127" s="7">
        <f t="shared" si="107"/>
        <v>0</v>
      </c>
      <c r="AV127" s="7">
        <f t="shared" si="108"/>
        <v>5.5741624141424619</v>
      </c>
    </row>
    <row r="128" spans="11:48" x14ac:dyDescent="0.25">
      <c r="K128" s="6">
        <f t="shared" si="115"/>
        <v>120</v>
      </c>
      <c r="L128" s="6">
        <f t="shared" si="116"/>
        <v>1.2000000000000008</v>
      </c>
      <c r="M128" s="8">
        <f t="shared" si="117"/>
        <v>4.400773789147328</v>
      </c>
      <c r="N128" s="6"/>
      <c r="X128" s="6">
        <f t="shared" si="70"/>
        <v>120</v>
      </c>
      <c r="Y128" s="6">
        <f t="shared" si="119"/>
        <v>1.2000000000000008</v>
      </c>
      <c r="Z128" s="8">
        <f t="shared" si="120"/>
        <v>4.4402338448145775</v>
      </c>
      <c r="AA128" s="6">
        <f t="shared" si="121"/>
        <v>5.6402338448145788E-2</v>
      </c>
      <c r="AB128" s="6">
        <f t="shared" si="122"/>
        <v>5.6734350140386518E-2</v>
      </c>
      <c r="AC128" s="6">
        <f t="shared" si="123"/>
        <v>5.6736010198847719E-2</v>
      </c>
      <c r="AD128" s="6">
        <f t="shared" si="124"/>
        <v>5.7069698550134267E-2</v>
      </c>
      <c r="AE128" s="17"/>
      <c r="AF128" s="18">
        <f t="shared" si="88"/>
        <v>5.6402338448145786</v>
      </c>
      <c r="AG128" s="6">
        <f t="shared" si="87"/>
        <v>4.4402338445932541</v>
      </c>
      <c r="AH128" s="7">
        <f t="shared" si="89"/>
        <v>-2.2132340404823481E-10</v>
      </c>
      <c r="AJ128" s="7">
        <f t="shared" si="97"/>
        <v>4.4402338448375653</v>
      </c>
      <c r="AK128" s="7">
        <f t="shared" si="98"/>
        <v>5.6402338448375628</v>
      </c>
      <c r="AL128" s="7">
        <f t="shared" si="90"/>
        <v>4.4402338446162419</v>
      </c>
      <c r="AM128" s="7">
        <f t="shared" si="99"/>
        <v>5.640233844616243</v>
      </c>
      <c r="AN128" s="7">
        <f t="shared" si="100"/>
        <v>4.4402338448367349</v>
      </c>
      <c r="AO128" s="7">
        <f t="shared" si="101"/>
        <v>-4.9657944423131539E-11</v>
      </c>
      <c r="AP128" s="7">
        <f t="shared" si="102"/>
        <v>5.640233844836736</v>
      </c>
      <c r="AQ128" s="7">
        <f t="shared" si="103"/>
        <v>4.4402338448375618</v>
      </c>
      <c r="AR128" s="7">
        <f t="shared" si="104"/>
        <v>-1.8618440122963875E-13</v>
      </c>
      <c r="AS128" s="7">
        <f t="shared" si="105"/>
        <v>5.6402338448375628</v>
      </c>
      <c r="AT128" s="7">
        <f t="shared" si="106"/>
        <v>4.4402338448375653</v>
      </c>
      <c r="AU128" s="7">
        <f t="shared" si="107"/>
        <v>0</v>
      </c>
      <c r="AV128" s="7">
        <f t="shared" si="108"/>
        <v>5.6402338448375628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R38"/>
  <sheetViews>
    <sheetView zoomScale="140" zoomScaleNormal="140" workbookViewId="0">
      <selection activeCell="L6" sqref="L6"/>
    </sheetView>
  </sheetViews>
  <sheetFormatPr defaultRowHeight="15" x14ac:dyDescent="0.25"/>
  <cols>
    <col min="4" max="4" width="12.7109375" bestFit="1" customWidth="1"/>
    <col min="16" max="16" width="11.140625" customWidth="1"/>
  </cols>
  <sheetData>
    <row r="12" spans="1:18" x14ac:dyDescent="0.25">
      <c r="A12" t="s">
        <v>60</v>
      </c>
      <c r="N12" t="s">
        <v>59</v>
      </c>
    </row>
    <row r="13" spans="1:18" x14ac:dyDescent="0.25">
      <c r="A13" s="1" t="s">
        <v>7</v>
      </c>
      <c r="B13" s="1">
        <v>0.1</v>
      </c>
      <c r="N13" s="1">
        <v>0.1</v>
      </c>
    </row>
    <row r="14" spans="1:18" x14ac:dyDescent="0.25">
      <c r="A14" s="6" t="s">
        <v>8</v>
      </c>
      <c r="B14" s="6" t="s">
        <v>37</v>
      </c>
      <c r="C14" s="6" t="s">
        <v>9</v>
      </c>
      <c r="D14" s="6" t="s">
        <v>10</v>
      </c>
      <c r="E14" s="6" t="s">
        <v>16</v>
      </c>
      <c r="F14" s="6" t="s">
        <v>17</v>
      </c>
      <c r="G14" s="6" t="s">
        <v>18</v>
      </c>
      <c r="H14" s="6" t="s">
        <v>19</v>
      </c>
      <c r="I14" s="6" t="s">
        <v>38</v>
      </c>
      <c r="J14" s="6" t="s">
        <v>39</v>
      </c>
      <c r="K14" s="6" t="s">
        <v>40</v>
      </c>
      <c r="L14" s="6" t="s">
        <v>41</v>
      </c>
      <c r="N14" s="6" t="s">
        <v>37</v>
      </c>
      <c r="O14" s="6" t="s">
        <v>9</v>
      </c>
      <c r="P14" s="6" t="s">
        <v>10</v>
      </c>
      <c r="Q14" s="6" t="s">
        <v>16</v>
      </c>
      <c r="R14" s="6" t="s">
        <v>38</v>
      </c>
    </row>
    <row r="15" spans="1:18" x14ac:dyDescent="0.25">
      <c r="A15" s="6">
        <v>0</v>
      </c>
      <c r="B15" s="6">
        <v>0</v>
      </c>
      <c r="C15" s="6">
        <v>-1</v>
      </c>
      <c r="D15" s="6">
        <v>6</v>
      </c>
      <c r="E15" s="6">
        <f>$B$13*(-C15+6*D15)</f>
        <v>3.7</v>
      </c>
      <c r="F15" s="6">
        <f>$B$13*(-(C15+0.5*I15)+6*(D15+0.5*E15))</f>
        <v>4.6999999999999993</v>
      </c>
      <c r="G15" s="6">
        <f>$B$13*(-(C15+0.5*J15)+6*(D15+0.5*F15))</f>
        <v>4.952</v>
      </c>
      <c r="H15" s="6">
        <f>$B$13*(-(C15+K15)+6*(D15+G15))</f>
        <v>6.3256000000000006</v>
      </c>
      <c r="I15" s="6">
        <f>$B$13*(2*C15+4*D15)</f>
        <v>2.2000000000000002</v>
      </c>
      <c r="J15" s="6">
        <f>$B$13*(2*(C15+0.5*I15)+4*(D15+0.5*E15))</f>
        <v>3.16</v>
      </c>
      <c r="K15" s="6">
        <f>$B$13*(2*(C15+0.5*J15)+4*(D15+0.5*F15))</f>
        <v>3.4560000000000004</v>
      </c>
      <c r="L15" s="6">
        <f>$B$13*(2*(C15+K15)+4*(D15+G15))</f>
        <v>4.8719999999999999</v>
      </c>
      <c r="N15" s="6">
        <v>0</v>
      </c>
      <c r="O15" s="6">
        <v>-1</v>
      </c>
      <c r="P15" s="6">
        <v>6</v>
      </c>
      <c r="Q15" s="6">
        <f>$B$13*(-O15+6*P15)</f>
        <v>3.7</v>
      </c>
      <c r="R15" s="6">
        <f t="shared" ref="R15:R21" si="0">$B$13*(2*O15+4*P15)</f>
        <v>2.2000000000000002</v>
      </c>
    </row>
    <row r="16" spans="1:18" x14ac:dyDescent="0.25">
      <c r="A16" s="6">
        <f>A15+1</f>
        <v>1</v>
      </c>
      <c r="B16" s="6">
        <f>B15+B$13</f>
        <v>0.1</v>
      </c>
      <c r="C16" s="6">
        <f>C15+(I15+2*J15+2*K15+L15)/6</f>
        <v>2.3840000000000003</v>
      </c>
      <c r="D16" s="15">
        <f>D15+(E15+2*F15+2*G15+H15)/6</f>
        <v>10.888266666666667</v>
      </c>
      <c r="E16" s="6">
        <f t="shared" ref="E16:E21" si="1">$B$13*(-C16+6*D16)</f>
        <v>6.2945600000000006</v>
      </c>
      <c r="F16" s="6">
        <f t="shared" ref="F16:F21" si="2">$B$13*(-(C16+0.5*I16)+6*(D16+0.5*E16))</f>
        <v>7.9413226666666663</v>
      </c>
      <c r="G16" s="6">
        <f t="shared" ref="G16:G21" si="3">$B$13*(-(C16+0.5*J16)+6*(D16+0.5*F16))</f>
        <v>8.3482453333333329</v>
      </c>
      <c r="H16" s="6">
        <f t="shared" ref="H16:H21" si="4">$B$13*(-(C16+K16)+6*(D16+G16))</f>
        <v>10.595727786666666</v>
      </c>
      <c r="I16" s="6">
        <f t="shared" ref="I16:I21" si="5">$B$13*(2*C16+4*D16)</f>
        <v>4.8321066666666672</v>
      </c>
      <c r="J16" s="6">
        <f t="shared" ref="J16:J21" si="6">$B$13*(2*(C16+0.5*I16)+4*(D16+0.5*E16))</f>
        <v>6.5742293333333341</v>
      </c>
      <c r="K16" s="6">
        <f t="shared" ref="K16:K21" si="7">$B$13*(2*(C16+0.5*J16)+4*(D16+0.5*F16))</f>
        <v>7.0777941333333336</v>
      </c>
      <c r="L16" s="6">
        <f t="shared" ref="L16:L21" si="8">$B$13*(2*(C16+K16)+4*(D16+G16))</f>
        <v>9.586963626666666</v>
      </c>
      <c r="N16" s="6">
        <f>N15+N$13</f>
        <v>0.1</v>
      </c>
      <c r="O16" s="6">
        <f t="shared" ref="O16:O21" si="9">O15+R15</f>
        <v>1.2000000000000002</v>
      </c>
      <c r="P16" s="15">
        <f>P15+Q15</f>
        <v>9.6999999999999993</v>
      </c>
      <c r="Q16" s="6">
        <f t="shared" ref="Q16:Q21" si="10">$B$13*(-O16+6*P16)</f>
        <v>5.6999999999999993</v>
      </c>
      <c r="R16" s="6">
        <f t="shared" si="0"/>
        <v>4.12</v>
      </c>
    </row>
    <row r="17" spans="1:18" x14ac:dyDescent="0.25">
      <c r="A17" s="6">
        <f t="shared" ref="A17:A21" si="11">A16+1</f>
        <v>2</v>
      </c>
      <c r="B17" s="6">
        <f t="shared" ref="B17:B21" si="12">B16+B$13</f>
        <v>0.2</v>
      </c>
      <c r="C17" s="6">
        <f t="shared" ref="C17:C21" si="13">C16+(I16+2*J16+2*K16+L16)/6</f>
        <v>9.3378528711111102</v>
      </c>
      <c r="D17" s="15">
        <f t="shared" ref="D17:D21" si="14">D16+(E16+2*F16+2*G16+H16)/6</f>
        <v>19.13317063111111</v>
      </c>
      <c r="E17" s="6">
        <f t="shared" si="1"/>
        <v>10.546117091555555</v>
      </c>
      <c r="F17" s="6">
        <f t="shared" si="2"/>
        <v>13.233910277688887</v>
      </c>
      <c r="G17" s="6">
        <f t="shared" si="3"/>
        <v>13.887182868479997</v>
      </c>
      <c r="H17" s="6">
        <f t="shared" si="4"/>
        <v>17.535843263146667</v>
      </c>
      <c r="I17" s="6">
        <f t="shared" si="5"/>
        <v>9.520838826666667</v>
      </c>
      <c r="J17" s="6">
        <f t="shared" si="6"/>
        <v>12.582146127644444</v>
      </c>
      <c r="K17" s="6">
        <f t="shared" si="7"/>
        <v>13.425835494968888</v>
      </c>
      <c r="L17" s="6">
        <f t="shared" si="8"/>
        <v>17.760879073052447</v>
      </c>
      <c r="N17" s="6">
        <f t="shared" ref="N17:N21" si="15">N16+N$13</f>
        <v>0.2</v>
      </c>
      <c r="O17" s="6">
        <f t="shared" si="9"/>
        <v>5.32</v>
      </c>
      <c r="P17" s="15">
        <f t="shared" ref="P17:P21" si="16">P16+Q16</f>
        <v>15.399999999999999</v>
      </c>
      <c r="Q17" s="6">
        <f t="shared" si="10"/>
        <v>8.7079999999999984</v>
      </c>
      <c r="R17" s="6">
        <f t="shared" si="0"/>
        <v>7.2240000000000002</v>
      </c>
    </row>
    <row r="18" spans="1:18" x14ac:dyDescent="0.25">
      <c r="A18" s="6">
        <f t="shared" si="11"/>
        <v>3</v>
      </c>
      <c r="B18" s="6">
        <f t="shared" si="12"/>
        <v>0.30000000000000004</v>
      </c>
      <c r="C18" s="6">
        <f t="shared" si="13"/>
        <v>22.55413306193541</v>
      </c>
      <c r="D18" s="15">
        <f t="shared" si="14"/>
        <v>32.85386173895111</v>
      </c>
      <c r="E18" s="6">
        <f t="shared" si="1"/>
        <v>17.456903737177125</v>
      </c>
      <c r="F18" s="6">
        <f t="shared" si="2"/>
        <v>21.81135629293189</v>
      </c>
      <c r="G18" s="6">
        <f t="shared" si="3"/>
        <v>22.854861165746712</v>
      </c>
      <c r="H18" s="6">
        <f t="shared" si="4"/>
        <v>28.739266288107764</v>
      </c>
      <c r="I18" s="6">
        <f t="shared" si="5"/>
        <v>17.652371307967524</v>
      </c>
      <c r="J18" s="6">
        <f t="shared" si="6"/>
        <v>22.908989186199705</v>
      </c>
      <c r="K18" s="6">
        <f t="shared" si="7"/>
        <v>24.305541485173876</v>
      </c>
      <c r="L18" s="6">
        <f t="shared" si="8"/>
        <v>31.655424071300985</v>
      </c>
      <c r="N18" s="6">
        <f t="shared" si="15"/>
        <v>0.30000000000000004</v>
      </c>
      <c r="O18" s="6">
        <f t="shared" si="9"/>
        <v>12.544</v>
      </c>
      <c r="P18" s="15">
        <f t="shared" si="16"/>
        <v>24.107999999999997</v>
      </c>
      <c r="Q18" s="6">
        <f t="shared" si="10"/>
        <v>13.210399999999996</v>
      </c>
      <c r="R18" s="6">
        <f t="shared" si="0"/>
        <v>12.151999999999999</v>
      </c>
    </row>
    <row r="19" spans="1:18" x14ac:dyDescent="0.25">
      <c r="A19" s="6">
        <f t="shared" si="11"/>
        <v>4</v>
      </c>
      <c r="B19" s="6">
        <f t="shared" si="12"/>
        <v>0.4</v>
      </c>
      <c r="C19" s="6">
        <f t="shared" si="13"/>
        <v>46.510275848938022</v>
      </c>
      <c r="D19" s="15">
        <f t="shared" si="14"/>
        <v>55.441962562724797</v>
      </c>
      <c r="E19" s="6">
        <f t="shared" si="1"/>
        <v>28.614149952741077</v>
      </c>
      <c r="F19" s="6">
        <f t="shared" si="2"/>
        <v>35.624452928819522</v>
      </c>
      <c r="G19" s="6">
        <f t="shared" si="3"/>
        <v>37.284008121141262</v>
      </c>
      <c r="H19" s="6">
        <f t="shared" si="4"/>
        <v>46.720686205312546</v>
      </c>
      <c r="I19" s="6">
        <f t="shared" si="5"/>
        <v>31.478840194877524</v>
      </c>
      <c r="J19" s="6">
        <f t="shared" si="6"/>
        <v>40.349554204913495</v>
      </c>
      <c r="K19" s="6">
        <f t="shared" si="7"/>
        <v>42.638686201132778</v>
      </c>
      <c r="L19" s="6">
        <f t="shared" si="8"/>
        <v>54.920180683560581</v>
      </c>
      <c r="N19" s="6">
        <f t="shared" si="15"/>
        <v>0.4</v>
      </c>
      <c r="O19" s="6">
        <f t="shared" si="9"/>
        <v>24.695999999999998</v>
      </c>
      <c r="P19" s="15">
        <f t="shared" si="16"/>
        <v>37.318399999999997</v>
      </c>
      <c r="Q19" s="6">
        <f t="shared" si="10"/>
        <v>19.92144</v>
      </c>
      <c r="R19" s="6">
        <f t="shared" si="0"/>
        <v>19.86656</v>
      </c>
    </row>
    <row r="20" spans="1:18" x14ac:dyDescent="0.25">
      <c r="A20" s="6">
        <f t="shared" si="11"/>
        <v>5</v>
      </c>
      <c r="B20" s="6">
        <f t="shared" si="12"/>
        <v>0.5</v>
      </c>
      <c r="C20" s="6">
        <f t="shared" si="13"/>
        <v>88.572859464026465</v>
      </c>
      <c r="D20" s="15">
        <f t="shared" si="14"/>
        <v>92.300588939053995</v>
      </c>
      <c r="E20" s="6">
        <f t="shared" si="1"/>
        <v>46.52306741702975</v>
      </c>
      <c r="F20" s="6">
        <f t="shared" si="2"/>
        <v>57.748247268717336</v>
      </c>
      <c r="G20" s="6">
        <f t="shared" si="3"/>
        <v>60.377396512711179</v>
      </c>
      <c r="H20" s="6">
        <f t="shared" si="4"/>
        <v>75.437030615452684</v>
      </c>
      <c r="I20" s="6">
        <f t="shared" si="5"/>
        <v>54.634807468426892</v>
      </c>
      <c r="J20" s="6">
        <f t="shared" si="6"/>
        <v>69.402901698675535</v>
      </c>
      <c r="K20" s="6">
        <f t="shared" si="7"/>
        <v>73.124747092037907</v>
      </c>
      <c r="L20" s="6">
        <f t="shared" si="8"/>
        <v>93.41071549191895</v>
      </c>
      <c r="N20" s="6">
        <f t="shared" si="15"/>
        <v>0.5</v>
      </c>
      <c r="O20" s="6">
        <f t="shared" si="9"/>
        <v>44.562559999999998</v>
      </c>
      <c r="P20" s="15">
        <f t="shared" si="16"/>
        <v>57.239840000000001</v>
      </c>
      <c r="Q20" s="6">
        <f t="shared" si="10"/>
        <v>29.887647999999999</v>
      </c>
      <c r="R20" s="6">
        <f t="shared" si="0"/>
        <v>31.808447999999999</v>
      </c>
    </row>
    <row r="21" spans="1:18" x14ac:dyDescent="0.25">
      <c r="A21" s="6">
        <f t="shared" si="11"/>
        <v>6</v>
      </c>
      <c r="B21" s="6">
        <f t="shared" si="12"/>
        <v>0.6</v>
      </c>
      <c r="C21" s="6">
        <f t="shared" si="13"/>
        <v>160.75632955432189</v>
      </c>
      <c r="D21" s="15">
        <f t="shared" si="14"/>
        <v>152.00248653827722</v>
      </c>
      <c r="E21" s="6">
        <f t="shared" si="1"/>
        <v>75.125858967534143</v>
      </c>
      <c r="F21" s="6">
        <f t="shared" si="2"/>
        <v>93.016003631485646</v>
      </c>
      <c r="G21" s="6">
        <f t="shared" si="3"/>
        <v>97.167027138364872</v>
      </c>
      <c r="H21" s="6">
        <f t="shared" si="4"/>
        <v>121.09780254158287</v>
      </c>
      <c r="I21" s="6">
        <f t="shared" si="5"/>
        <v>92.95226052617528</v>
      </c>
      <c r="J21" s="6">
        <f t="shared" si="6"/>
        <v>117.27265837229965</v>
      </c>
      <c r="K21" s="6">
        <f t="shared" si="7"/>
        <v>123.28272708970238</v>
      </c>
      <c r="L21" s="6">
        <f t="shared" si="8"/>
        <v>156.4756167994617</v>
      </c>
      <c r="N21" s="6">
        <f t="shared" si="15"/>
        <v>0.6</v>
      </c>
      <c r="O21" s="6">
        <f t="shared" si="9"/>
        <v>76.371007999999989</v>
      </c>
      <c r="P21" s="15">
        <f t="shared" si="16"/>
        <v>87.127488</v>
      </c>
      <c r="Q21" s="6">
        <f t="shared" si="10"/>
        <v>44.639392000000015</v>
      </c>
      <c r="R21" s="6">
        <f t="shared" si="0"/>
        <v>50.125196799999998</v>
      </c>
    </row>
    <row r="23" spans="1:18" x14ac:dyDescent="0.25">
      <c r="A23" s="1" t="s">
        <v>7</v>
      </c>
      <c r="B23" s="1">
        <v>0.05</v>
      </c>
    </row>
    <row r="24" spans="1:18" x14ac:dyDescent="0.25">
      <c r="A24" s="6" t="s">
        <v>8</v>
      </c>
      <c r="B24" s="6" t="s">
        <v>37</v>
      </c>
      <c r="C24" s="6" t="s">
        <v>9</v>
      </c>
      <c r="D24" s="6" t="s">
        <v>10</v>
      </c>
      <c r="E24" s="6" t="s">
        <v>16</v>
      </c>
      <c r="F24" s="6" t="s">
        <v>17</v>
      </c>
      <c r="G24" s="6" t="s">
        <v>18</v>
      </c>
      <c r="H24" s="6" t="s">
        <v>19</v>
      </c>
      <c r="I24" s="6" t="s">
        <v>38</v>
      </c>
      <c r="J24" s="6" t="s">
        <v>39</v>
      </c>
      <c r="K24" s="6" t="s">
        <v>40</v>
      </c>
      <c r="L24" s="6" t="s">
        <v>41</v>
      </c>
    </row>
    <row r="25" spans="1:18" x14ac:dyDescent="0.25">
      <c r="A25" s="6">
        <v>0</v>
      </c>
      <c r="B25" s="6">
        <v>0</v>
      </c>
      <c r="C25" s="6">
        <v>-1</v>
      </c>
      <c r="D25" s="6">
        <v>6</v>
      </c>
      <c r="E25" s="6">
        <f>$B$23*(-C25+6*D25)</f>
        <v>1.85</v>
      </c>
      <c r="F25" s="6">
        <f>$B$23*(-(C25+0.5*I25)+6*(D25+0.5*E25))</f>
        <v>2.1</v>
      </c>
      <c r="G25" s="6">
        <f>$B$23*(-(C25+0.5*J25)+6*(D25+0.5*F25))</f>
        <v>2.1315</v>
      </c>
      <c r="H25" s="6">
        <f>$B$23*(-(C25+K25)+6*(D25+G25))</f>
        <v>2.4205999999999999</v>
      </c>
      <c r="I25" s="6">
        <f>$B$23*(2*C25+4*D25)</f>
        <v>1.1000000000000001</v>
      </c>
      <c r="J25" s="6">
        <f>$B$23*(2*(C25+0.5*I25)+4*(D25+0.5*E25))</f>
        <v>1.34</v>
      </c>
      <c r="K25" s="6">
        <f>$B$23*(2*(C25+0.5*J25)+4*(D25+0.5*F25))</f>
        <v>1.377</v>
      </c>
      <c r="L25" s="6">
        <f>$B$23*(2*(C25+K25)+4*(D25+G25))</f>
        <v>1.6639999999999997</v>
      </c>
    </row>
    <row r="26" spans="1:18" x14ac:dyDescent="0.25">
      <c r="A26" s="6">
        <f>A25+1</f>
        <v>1</v>
      </c>
      <c r="B26" s="6">
        <f>B25+B$23</f>
        <v>0.05</v>
      </c>
      <c r="C26" s="6">
        <f>C25+(I25+2*J25+2*K25+L25)/6</f>
        <v>0.3663333333333334</v>
      </c>
      <c r="D26" s="15">
        <f>D25+(E25+2*F25+2*G25+H25)/6</f>
        <v>8.1222666666666665</v>
      </c>
      <c r="E26" s="6">
        <f t="shared" ref="E26:E31" si="17">$B$23*(-C26+6*D26)</f>
        <v>2.4183633333333336</v>
      </c>
      <c r="F26" s="6">
        <f t="shared" ref="F26:F31" si="18">$B$23*(-(C26+0.5*I26)+6*(D26+0.5*E26))</f>
        <v>2.739590666666667</v>
      </c>
      <c r="G26" s="6">
        <f t="shared" ref="G26:G31" si="19">$B$23*(-(C26+0.5*J26)+6*(D26+0.5*F26))</f>
        <v>2.7796525000000005</v>
      </c>
      <c r="H26" s="6">
        <f t="shared" ref="H26:H31" si="20">$B$23*(-(C26+K26)+6*(D26+G26))</f>
        <v>3.1505418533333338</v>
      </c>
      <c r="I26" s="6">
        <f t="shared" ref="I26:I31" si="21">$B$23*(2*C26+4*D26)</f>
        <v>1.6610866666666668</v>
      </c>
      <c r="J26" s="6">
        <f t="shared" ref="J26:J31" si="22">$B$23*(2*(C26+0.5*I26)+4*(D26+0.5*E26))</f>
        <v>1.9859773333333337</v>
      </c>
      <c r="K26" s="6">
        <f t="shared" ref="K26:K31" si="23">$B$23*(2*(C26+0.5*J26)+4*(D26+0.5*F26))</f>
        <v>2.0343446000000003</v>
      </c>
      <c r="L26" s="6">
        <f t="shared" ref="L26:L31" si="24">$B$23*(2*(C26+K26)+4*(D26+G26))</f>
        <v>2.4204516266666669</v>
      </c>
    </row>
    <row r="27" spans="1:18" x14ac:dyDescent="0.25">
      <c r="A27" s="6">
        <f t="shared" ref="A27:A37" si="25">A26+1</f>
        <v>2</v>
      </c>
      <c r="B27" s="6">
        <f t="shared" ref="B27:B31" si="26">B26+B$23</f>
        <v>0.1</v>
      </c>
      <c r="C27" s="6">
        <f t="shared" ref="C27:C31" si="27">C26+(I26+2*J26+2*K26+L26)/6</f>
        <v>2.3866970266666674</v>
      </c>
      <c r="D27" s="15">
        <f t="shared" ref="D27:D31" si="28">D26+(E26+2*F26+2*G26+H26)/6</f>
        <v>10.890165253333334</v>
      </c>
      <c r="E27" s="6">
        <f t="shared" si="17"/>
        <v>3.1477147246666668</v>
      </c>
      <c r="F27" s="6">
        <f t="shared" si="18"/>
        <v>3.5594543645333339</v>
      </c>
      <c r="G27" s="6">
        <f t="shared" si="19"/>
        <v>3.61032514526</v>
      </c>
      <c r="H27" s="6">
        <f t="shared" si="20"/>
        <v>4.0850490853466672</v>
      </c>
      <c r="I27" s="6">
        <f t="shared" si="21"/>
        <v>2.4167027533333338</v>
      </c>
      <c r="J27" s="6">
        <f t="shared" si="22"/>
        <v>2.852309363466667</v>
      </c>
      <c r="K27" s="6">
        <f t="shared" si="23"/>
        <v>2.9152636579600006</v>
      </c>
      <c r="L27" s="6">
        <f t="shared" si="24"/>
        <v>3.4302941481813338</v>
      </c>
    </row>
    <row r="28" spans="1:18" x14ac:dyDescent="0.25">
      <c r="A28" s="6">
        <f t="shared" si="25"/>
        <v>3</v>
      </c>
      <c r="B28" s="6">
        <f t="shared" si="26"/>
        <v>0.15000000000000002</v>
      </c>
      <c r="C28" s="6">
        <f t="shared" si="27"/>
        <v>5.2837208507280007</v>
      </c>
      <c r="D28" s="15">
        <f t="shared" si="28"/>
        <v>14.485552391600002</v>
      </c>
      <c r="E28" s="6">
        <f t="shared" si="17"/>
        <v>4.0814796749436004</v>
      </c>
      <c r="F28" s="6">
        <f t="shared" si="18"/>
        <v>4.6080645621003216</v>
      </c>
      <c r="G28" s="6">
        <f t="shared" si="19"/>
        <v>4.6725667427822293</v>
      </c>
      <c r="H28" s="6">
        <f t="shared" si="20"/>
        <v>5.2789229851504871</v>
      </c>
      <c r="I28" s="6">
        <f t="shared" si="21"/>
        <v>3.425482563392801</v>
      </c>
      <c r="J28" s="6">
        <f t="shared" si="22"/>
        <v>4.0049046590568009</v>
      </c>
      <c r="K28" s="6">
        <f t="shared" si="23"/>
        <v>4.0865342525556727</v>
      </c>
      <c r="L28" s="6">
        <f t="shared" si="24"/>
        <v>4.7686493372048142</v>
      </c>
    </row>
    <row r="29" spans="1:18" x14ac:dyDescent="0.25">
      <c r="A29" s="6">
        <f t="shared" si="25"/>
        <v>4</v>
      </c>
      <c r="B29" s="6">
        <f t="shared" si="26"/>
        <v>0.2</v>
      </c>
      <c r="C29" s="6">
        <f t="shared" si="27"/>
        <v>9.3465558046984274</v>
      </c>
      <c r="D29" s="15">
        <f t="shared" si="28"/>
        <v>19.139163269909869</v>
      </c>
      <c r="E29" s="6">
        <f t="shared" si="17"/>
        <v>5.2744211907380389</v>
      </c>
      <c r="F29" s="6">
        <f t="shared" si="18"/>
        <v>5.946522163487451</v>
      </c>
      <c r="G29" s="6">
        <f t="shared" si="19"/>
        <v>6.0281981461299514</v>
      </c>
      <c r="H29" s="6">
        <f t="shared" si="20"/>
        <v>6.8012034751238764</v>
      </c>
      <c r="I29" s="6">
        <f t="shared" si="21"/>
        <v>4.7624882344518165</v>
      </c>
      <c r="J29" s="6">
        <f t="shared" si="22"/>
        <v>5.5280547652482115</v>
      </c>
      <c r="K29" s="6">
        <f t="shared" si="23"/>
        <v>5.6335431890629728</v>
      </c>
      <c r="L29" s="6">
        <f t="shared" si="24"/>
        <v>6.5314821825841038</v>
      </c>
    </row>
    <row r="30" spans="1:18" x14ac:dyDescent="0.25">
      <c r="A30" s="6">
        <f t="shared" si="25"/>
        <v>5</v>
      </c>
      <c r="B30" s="6">
        <f t="shared" si="26"/>
        <v>0.25</v>
      </c>
      <c r="C30" s="6">
        <f t="shared" si="27"/>
        <v>14.949416858974809</v>
      </c>
      <c r="D30" s="15">
        <f t="shared" si="28"/>
        <v>25.14334081742599</v>
      </c>
      <c r="E30" s="6">
        <f t="shared" si="17"/>
        <v>6.7955314022790567</v>
      </c>
      <c r="F30" s="6">
        <f t="shared" si="18"/>
        <v>7.6517708663863493</v>
      </c>
      <c r="G30" s="6">
        <f t="shared" si="19"/>
        <v>7.7550634451850176</v>
      </c>
      <c r="H30" s="6">
        <f t="shared" si="20"/>
        <v>8.7387877303282977</v>
      </c>
      <c r="I30" s="6">
        <f t="shared" si="21"/>
        <v>6.5236098493826793</v>
      </c>
      <c r="J30" s="6">
        <f t="shared" si="22"/>
        <v>7.5293434820797192</v>
      </c>
      <c r="K30" s="6">
        <f t="shared" si="23"/>
        <v>7.6652541101253009</v>
      </c>
      <c r="L30" s="6">
        <f t="shared" si="24"/>
        <v>8.8411479494322123</v>
      </c>
    </row>
    <row r="31" spans="1:18" x14ac:dyDescent="0.25">
      <c r="A31" s="6">
        <f t="shared" si="25"/>
        <v>6</v>
      </c>
      <c r="B31" s="6">
        <f t="shared" si="26"/>
        <v>0.3</v>
      </c>
      <c r="C31" s="6">
        <f t="shared" si="27"/>
        <v>22.575075689512296</v>
      </c>
      <c r="D31" s="15">
        <f t="shared" si="28"/>
        <v>32.868005443384334</v>
      </c>
      <c r="E31" s="6">
        <f t="shared" si="17"/>
        <v>8.7316478485396853</v>
      </c>
      <c r="F31" s="6">
        <f t="shared" si="18"/>
        <v>9.8206173093799354</v>
      </c>
      <c r="G31" s="6">
        <f t="shared" si="19"/>
        <v>9.9510947230625906</v>
      </c>
      <c r="H31" s="6">
        <f t="shared" si="20"/>
        <v>11.200953173841748</v>
      </c>
      <c r="I31" s="6">
        <f t="shared" si="21"/>
        <v>8.8311086576280964</v>
      </c>
      <c r="J31" s="6">
        <f t="shared" si="22"/>
        <v>10.14582887536347</v>
      </c>
      <c r="K31" s="6">
        <f t="shared" si="23"/>
        <v>10.320461832334265</v>
      </c>
      <c r="L31" s="6">
        <f t="shared" si="24"/>
        <v>11.853373785474041</v>
      </c>
    </row>
    <row r="32" spans="1:18" x14ac:dyDescent="0.25">
      <c r="A32" s="6">
        <f t="shared" si="25"/>
        <v>7</v>
      </c>
      <c r="B32" s="6">
        <f t="shared" ref="B32:B37" si="29">B31+B$23</f>
        <v>0.35</v>
      </c>
      <c r="C32" s="6">
        <f t="shared" ref="C32:C37" si="30">C31+(I31+2*J31+2*K31+L31)/6</f>
        <v>32.844586332595227</v>
      </c>
      <c r="D32" s="15">
        <f t="shared" ref="D32:D37" si="31">D31+(E31+2*F31+2*G31+H31)/6</f>
        <v>42.780676291262083</v>
      </c>
      <c r="E32" s="6">
        <f t="shared" ref="E32:E37" si="32">$B$23*(-C32+6*D32)</f>
        <v>11.191973570748866</v>
      </c>
      <c r="F32" s="6">
        <f t="shared" ref="F32:F37" si="33">$B$23*(-(C32+0.5*I32)+6*(D32+0.5*E32))</f>
        <v>12.574754759073395</v>
      </c>
      <c r="G32" s="6">
        <f t="shared" ref="G32:G37" si="34">$B$23*(-(C32+0.5*J32)+6*(D32+0.5*F32))</f>
        <v>12.739391261030814</v>
      </c>
      <c r="H32" s="6">
        <f t="shared" ref="H32:H37" si="35">$B$23*(-(C32+K32)+6*(D32+G32))</f>
        <v>14.325007928329237</v>
      </c>
      <c r="I32" s="6">
        <f t="shared" ref="I32:I37" si="36">$B$23*(2*C32+4*D32)</f>
        <v>11.84059389151194</v>
      </c>
      <c r="J32" s="6">
        <f t="shared" ref="J32:J37" si="37">$B$23*(2*(C32+0.5*I32)+4*(D32+0.5*E32))</f>
        <v>13.551820943162424</v>
      </c>
      <c r="K32" s="6">
        <f t="shared" ref="K32:K37" si="38">$B$23*(2*(C32+0.5*J32)+4*(D32+0.5*F32))</f>
        <v>13.775660414577402</v>
      </c>
      <c r="L32" s="6">
        <f t="shared" ref="L32:L37" si="39">$B$23*(2*(C32+K32)+4*(D32+G32))</f>
        <v>15.766038185175843</v>
      </c>
    </row>
    <row r="33" spans="1:12" x14ac:dyDescent="0.25">
      <c r="A33" s="6">
        <f t="shared" si="25"/>
        <v>8</v>
      </c>
      <c r="B33" s="6">
        <f t="shared" si="29"/>
        <v>0.39999999999999997</v>
      </c>
      <c r="C33" s="6">
        <f t="shared" si="30"/>
        <v>46.554852131289799</v>
      </c>
      <c r="D33" s="15">
        <f t="shared" si="31"/>
        <v>55.471555214476503</v>
      </c>
      <c r="E33" s="6">
        <f t="shared" si="32"/>
        <v>14.313723957778462</v>
      </c>
      <c r="F33" s="6">
        <f t="shared" si="33"/>
        <v>16.067037645044621</v>
      </c>
      <c r="G33" s="6">
        <f t="shared" si="34"/>
        <v>16.274563142920069</v>
      </c>
      <c r="H33" s="6">
        <f t="shared" si="35"/>
        <v>18.283346253466537</v>
      </c>
      <c r="I33" s="6">
        <f t="shared" si="36"/>
        <v>15.749796256024281</v>
      </c>
      <c r="J33" s="6">
        <f t="shared" si="37"/>
        <v>17.96865846460334</v>
      </c>
      <c r="K33" s="6">
        <f t="shared" si="38"/>
        <v>18.254932943758913</v>
      </c>
      <c r="L33" s="6">
        <f t="shared" si="39"/>
        <v>20.830202178984184</v>
      </c>
    </row>
    <row r="34" spans="1:12" x14ac:dyDescent="0.25">
      <c r="A34" s="6">
        <f t="shared" si="25"/>
        <v>9</v>
      </c>
      <c r="B34" s="6">
        <f t="shared" si="29"/>
        <v>0.44999999999999996</v>
      </c>
      <c r="C34" s="6">
        <f t="shared" si="30"/>
        <v>64.72604900657862</v>
      </c>
      <c r="D34" s="15">
        <f t="shared" si="31"/>
        <v>71.684933845672234</v>
      </c>
      <c r="E34" s="6">
        <f t="shared" si="32"/>
        <v>18.269177703372744</v>
      </c>
      <c r="F34" s="6">
        <f t="shared" si="33"/>
        <v>20.489314567133846</v>
      </c>
      <c r="G34" s="6">
        <f t="shared" si="34"/>
        <v>20.750650162852338</v>
      </c>
      <c r="H34" s="6">
        <f t="shared" si="35"/>
        <v>23.292254123344108</v>
      </c>
      <c r="I34" s="6">
        <f t="shared" si="36"/>
        <v>20.809591669792312</v>
      </c>
      <c r="J34" s="6">
        <f t="shared" si="37"/>
        <v>23.6769890236192</v>
      </c>
      <c r="K34" s="6">
        <f t="shared" si="38"/>
        <v>24.042372577686656</v>
      </c>
      <c r="L34" s="6">
        <f t="shared" si="39"/>
        <v>27.363958960131441</v>
      </c>
    </row>
    <row r="35" spans="1:12" x14ac:dyDescent="0.25">
      <c r="A35" s="6">
        <f t="shared" si="25"/>
        <v>10</v>
      </c>
      <c r="B35" s="6">
        <f t="shared" si="29"/>
        <v>0.49999999999999994</v>
      </c>
      <c r="C35" s="6">
        <f t="shared" si="30"/>
        <v>88.661427978667859</v>
      </c>
      <c r="D35" s="15">
        <f t="shared" si="31"/>
        <v>92.358494060120435</v>
      </c>
      <c r="E35" s="6">
        <f t="shared" si="32"/>
        <v>23.274476819102738</v>
      </c>
      <c r="F35" s="6">
        <f t="shared" si="33"/>
        <v>26.08220230172088</v>
      </c>
      <c r="G35" s="6">
        <f t="shared" si="34"/>
        <v>26.411002630053481</v>
      </c>
      <c r="H35" s="6">
        <f t="shared" si="35"/>
        <v>29.622894062684896</v>
      </c>
      <c r="I35" s="6">
        <f t="shared" si="36"/>
        <v>27.337841609890873</v>
      </c>
      <c r="J35" s="6">
        <f t="shared" si="37"/>
        <v>31.032181372295693</v>
      </c>
      <c r="K35" s="6">
        <f t="shared" si="38"/>
        <v>31.497670908677748</v>
      </c>
      <c r="L35" s="6">
        <f t="shared" si="39"/>
        <v>35.769809226769347</v>
      </c>
    </row>
    <row r="36" spans="1:12" x14ac:dyDescent="0.25">
      <c r="A36" s="6">
        <f t="shared" si="25"/>
        <v>11</v>
      </c>
      <c r="B36" s="6">
        <f t="shared" si="29"/>
        <v>0.54999999999999993</v>
      </c>
      <c r="C36" s="6">
        <f t="shared" si="30"/>
        <v>120.0226538784357</v>
      </c>
      <c r="D36" s="15">
        <f t="shared" si="31"/>
        <v>118.67245751767649</v>
      </c>
      <c r="E36" s="6">
        <f t="shared" si="32"/>
        <v>29.600604561381164</v>
      </c>
      <c r="F36" s="6">
        <f t="shared" si="33"/>
        <v>33.147276323303863</v>
      </c>
      <c r="G36" s="6">
        <f t="shared" si="34"/>
        <v>33.5606046300746</v>
      </c>
      <c r="H36" s="6">
        <f t="shared" si="35"/>
        <v>37.615002586237871</v>
      </c>
      <c r="I36" s="6">
        <f t="shared" si="36"/>
        <v>35.736756891378867</v>
      </c>
      <c r="J36" s="6">
        <f t="shared" si="37"/>
        <v>40.483655192085934</v>
      </c>
      <c r="K36" s="6">
        <f t="shared" si="38"/>
        <v>41.07566728331355</v>
      </c>
      <c r="L36" s="6">
        <f t="shared" si="39"/>
        <v>46.556444545725149</v>
      </c>
    </row>
    <row r="37" spans="1:12" x14ac:dyDescent="0.25">
      <c r="A37" s="6">
        <f t="shared" si="25"/>
        <v>12</v>
      </c>
      <c r="B37" s="6">
        <f t="shared" si="29"/>
        <v>0.6</v>
      </c>
      <c r="C37" s="6">
        <f t="shared" si="30"/>
        <v>160.92462827641953</v>
      </c>
      <c r="D37" s="15">
        <f t="shared" si="31"/>
        <v>152.11101902673914</v>
      </c>
      <c r="E37" s="6">
        <f t="shared" si="32"/>
        <v>37.587074294200768</v>
      </c>
      <c r="F37" s="6">
        <f t="shared" si="33"/>
        <v>42.062268772506144</v>
      </c>
      <c r="G37" s="6">
        <f t="shared" si="34"/>
        <v>42.581436925225212</v>
      </c>
      <c r="H37" s="6">
        <f t="shared" si="35"/>
        <v>47.693962927771167</v>
      </c>
      <c r="I37" s="6">
        <f t="shared" si="36"/>
        <v>46.514666632989787</v>
      </c>
      <c r="J37" s="6">
        <f t="shared" si="37"/>
        <v>52.599107394059345</v>
      </c>
      <c r="K37" s="6">
        <f t="shared" si="38"/>
        <v>53.350848879943364</v>
      </c>
      <c r="L37" s="6">
        <f t="shared" si="39"/>
        <v>60.366038906029161</v>
      </c>
    </row>
    <row r="38" spans="1:12" x14ac:dyDescent="0.25">
      <c r="C38" s="19">
        <f>C37/C21-1</f>
        <v>1.0469181684118478E-3</v>
      </c>
      <c r="D38" s="19">
        <f>D37/D21-1</f>
        <v>7.140178488762583E-4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P.V.I. eq.1a ordem</vt:lpstr>
      <vt:lpstr>P.V.I.-sistemas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PASTOUKHOV</dc:creator>
  <cp:lastModifiedBy>LOM</cp:lastModifiedBy>
  <dcterms:created xsi:type="dcterms:W3CDTF">2016-08-19T18:12:42Z</dcterms:created>
  <dcterms:modified xsi:type="dcterms:W3CDTF">2017-04-11T19:55:46Z</dcterms:modified>
</cp:coreProperties>
</file>