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OM\Documents\Viktor\MCF-2016S2\"/>
    </mc:Choice>
  </mc:AlternateContent>
  <bookViews>
    <workbookView xWindow="945" yWindow="0" windowWidth="27855" windowHeight="13020"/>
  </bookViews>
  <sheets>
    <sheet name="Exemplo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L22" i="1"/>
  <c r="Q21" i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P21" i="1"/>
  <c r="G19" i="1"/>
  <c r="F19" i="1"/>
  <c r="L30" i="1" s="1"/>
  <c r="E19" i="1"/>
  <c r="D19" i="1"/>
  <c r="C19" i="1"/>
  <c r="F18" i="1"/>
  <c r="B18" i="1"/>
  <c r="B17" i="1"/>
  <c r="A17" i="1"/>
  <c r="M22" i="1" s="1"/>
  <c r="B16" i="1"/>
  <c r="A16" i="1"/>
  <c r="G16" i="1" s="1"/>
  <c r="B15" i="1"/>
  <c r="A15" i="1"/>
  <c r="D14" i="1"/>
  <c r="A14" i="1"/>
  <c r="B14" i="1" s="1"/>
  <c r="B13" i="1"/>
  <c r="A13" i="1"/>
  <c r="E13" i="1" s="1"/>
  <c r="O9" i="1"/>
  <c r="O8" i="1" s="1"/>
  <c r="N9" i="1"/>
  <c r="N8" i="1" s="1"/>
  <c r="M9" i="1"/>
  <c r="L9" i="1"/>
  <c r="K9" i="1"/>
  <c r="K8" i="1" s="1"/>
  <c r="G9" i="1"/>
  <c r="G8" i="1" s="1"/>
  <c r="F9" i="1"/>
  <c r="F13" i="1" s="1"/>
  <c r="E9" i="1"/>
  <c r="E18" i="1" s="1"/>
  <c r="D9" i="1"/>
  <c r="D15" i="1" s="1"/>
  <c r="C9" i="1"/>
  <c r="C17" i="1" s="1"/>
  <c r="M8" i="1"/>
  <c r="L8" i="1"/>
  <c r="J8" i="1"/>
  <c r="F8" i="1"/>
  <c r="E8" i="1"/>
  <c r="B8" i="1"/>
  <c r="I7" i="1"/>
  <c r="G7" i="1"/>
  <c r="F7" i="1"/>
  <c r="D7" i="1"/>
  <c r="C7" i="1"/>
  <c r="B7" i="1"/>
  <c r="A7" i="1"/>
  <c r="N7" i="1" s="1"/>
  <c r="I6" i="1"/>
  <c r="A6" i="1"/>
  <c r="D6" i="1" s="1"/>
  <c r="L5" i="1"/>
  <c r="I5" i="1"/>
  <c r="G5" i="1"/>
  <c r="F5" i="1"/>
  <c r="D5" i="1"/>
  <c r="C5" i="1"/>
  <c r="B5" i="1"/>
  <c r="A5" i="1"/>
  <c r="J5" i="1" s="1"/>
  <c r="I4" i="1"/>
  <c r="A4" i="1"/>
  <c r="D4" i="1" s="1"/>
  <c r="M3" i="1"/>
  <c r="L3" i="1"/>
  <c r="I3" i="1"/>
  <c r="G3" i="1"/>
  <c r="B3" i="1"/>
  <c r="A3" i="1"/>
  <c r="O3" i="1" s="1"/>
  <c r="E4" i="1" l="1"/>
  <c r="E6" i="1"/>
  <c r="J6" i="1"/>
  <c r="C13" i="1"/>
  <c r="G13" i="1"/>
  <c r="F4" i="1"/>
  <c r="K4" i="1"/>
  <c r="O4" i="1"/>
  <c r="B6" i="1"/>
  <c r="K6" i="1"/>
  <c r="O6" i="1"/>
  <c r="D13" i="1"/>
  <c r="G14" i="1"/>
  <c r="K30" i="1" s="1"/>
  <c r="C16" i="1"/>
  <c r="C18" i="1"/>
  <c r="G18" i="1"/>
  <c r="D3" i="1"/>
  <c r="J3" i="1"/>
  <c r="N3" i="1"/>
  <c r="C4" i="1"/>
  <c r="G4" i="1"/>
  <c r="L4" i="1"/>
  <c r="E5" i="1"/>
  <c r="C6" i="1"/>
  <c r="G6" i="1"/>
  <c r="E7" i="1"/>
  <c r="J7" i="1"/>
  <c r="D8" i="1"/>
  <c r="M28" i="1"/>
  <c r="M27" i="1"/>
  <c r="G15" i="1"/>
  <c r="F17" i="1"/>
  <c r="D18" i="1"/>
  <c r="K22" i="1" s="1"/>
  <c r="M23" i="1"/>
  <c r="J4" i="1"/>
  <c r="C15" i="1"/>
  <c r="L29" i="1"/>
  <c r="K29" i="1" s="1"/>
  <c r="L25" i="1"/>
  <c r="K25" i="1" s="1"/>
  <c r="L23" i="1"/>
  <c r="L27" i="1"/>
  <c r="K27" i="1" s="1"/>
  <c r="C3" i="1"/>
  <c r="B4" i="1"/>
  <c r="F6" i="1"/>
  <c r="C8" i="1"/>
  <c r="M29" i="1"/>
  <c r="M30" i="1"/>
  <c r="L28" i="1"/>
  <c r="K28" i="1" s="1"/>
  <c r="L26" i="1"/>
  <c r="K26" i="1" s="1"/>
  <c r="E3" i="1"/>
  <c r="K3" i="1"/>
  <c r="K5" i="1"/>
  <c r="O5" i="1"/>
  <c r="K7" i="1"/>
  <c r="O7" i="1"/>
  <c r="C14" i="1"/>
  <c r="M26" i="1"/>
  <c r="M24" i="1"/>
  <c r="L24" i="1"/>
  <c r="K24" i="1" s="1"/>
  <c r="G17" i="1"/>
  <c r="M25" i="1"/>
  <c r="O22" i="1" l="1"/>
  <c r="O30" i="1"/>
  <c r="O24" i="1"/>
  <c r="K23" i="1"/>
  <c r="O23" i="1" l="1"/>
  <c r="O25" i="1" l="1"/>
  <c r="P22" i="1"/>
  <c r="P32" i="1" l="1"/>
  <c r="P24" i="1"/>
  <c r="P34" i="1" s="1"/>
  <c r="P23" i="1"/>
  <c r="O26" i="1"/>
  <c r="O28" i="1" s="1"/>
  <c r="P30" i="1" s="1"/>
  <c r="P40" i="1" s="1"/>
  <c r="O27" i="1"/>
  <c r="O29" i="1" s="1"/>
  <c r="P33" i="1" l="1"/>
  <c r="Q22" i="1"/>
  <c r="P25" i="1"/>
  <c r="Q32" i="1" l="1"/>
  <c r="Q24" i="1"/>
  <c r="Q34" i="1" s="1"/>
  <c r="Q23" i="1"/>
  <c r="P35" i="1"/>
  <c r="P27" i="1"/>
  <c r="P26" i="1"/>
  <c r="Q33" i="1" l="1"/>
  <c r="Q25" i="1"/>
  <c r="R22" i="1"/>
  <c r="P36" i="1"/>
  <c r="P28" i="1"/>
  <c r="P37" i="1"/>
  <c r="P29" i="1"/>
  <c r="P39" i="1" s="1"/>
  <c r="R32" i="1" l="1"/>
  <c r="R24" i="1"/>
  <c r="R34" i="1" s="1"/>
  <c r="R23" i="1"/>
  <c r="Q35" i="1"/>
  <c r="Q27" i="1"/>
  <c r="Q26" i="1"/>
  <c r="P38" i="1"/>
  <c r="Q30" i="1"/>
  <c r="Q40" i="1" s="1"/>
  <c r="Q36" i="1" l="1"/>
  <c r="Q28" i="1"/>
  <c r="R33" i="1"/>
  <c r="S22" i="1"/>
  <c r="R25" i="1"/>
  <c r="Q37" i="1"/>
  <c r="Q29" i="1"/>
  <c r="Q39" i="1" s="1"/>
  <c r="Q38" i="1" l="1"/>
  <c r="R30" i="1"/>
  <c r="R40" i="1" s="1"/>
  <c r="S32" i="1"/>
  <c r="S24" i="1"/>
  <c r="S34" i="1" s="1"/>
  <c r="S23" i="1"/>
  <c r="R35" i="1"/>
  <c r="R26" i="1"/>
  <c r="R27" i="1"/>
  <c r="R37" i="1" l="1"/>
  <c r="R29" i="1"/>
  <c r="R39" i="1" s="1"/>
  <c r="R36" i="1"/>
  <c r="R28" i="1"/>
  <c r="S33" i="1"/>
  <c r="S25" i="1"/>
  <c r="T22" i="1"/>
  <c r="R38" i="1" l="1"/>
  <c r="S30" i="1"/>
  <c r="S40" i="1" s="1"/>
  <c r="T32" i="1"/>
  <c r="T24" i="1"/>
  <c r="T34" i="1" s="1"/>
  <c r="T23" i="1"/>
  <c r="S35" i="1"/>
  <c r="S26" i="1"/>
  <c r="S27" i="1"/>
  <c r="S36" i="1" l="1"/>
  <c r="S28" i="1"/>
  <c r="S37" i="1"/>
  <c r="S29" i="1"/>
  <c r="S39" i="1" s="1"/>
  <c r="T33" i="1"/>
  <c r="U22" i="1"/>
  <c r="T25" i="1"/>
  <c r="T35" i="1" l="1"/>
  <c r="T27" i="1"/>
  <c r="T26" i="1"/>
  <c r="S38" i="1"/>
  <c r="T30" i="1"/>
  <c r="T40" i="1" s="1"/>
  <c r="U32" i="1"/>
  <c r="U24" i="1"/>
  <c r="U34" i="1" s="1"/>
  <c r="U23" i="1"/>
  <c r="T36" i="1" l="1"/>
  <c r="T28" i="1"/>
  <c r="T37" i="1"/>
  <c r="T29" i="1"/>
  <c r="T39" i="1" s="1"/>
  <c r="U33" i="1"/>
  <c r="V22" i="1"/>
  <c r="U25" i="1"/>
  <c r="V32" i="1" l="1"/>
  <c r="V24" i="1"/>
  <c r="V34" i="1" s="1"/>
  <c r="V23" i="1"/>
  <c r="T38" i="1"/>
  <c r="U30" i="1"/>
  <c r="U40" i="1" s="1"/>
  <c r="U35" i="1"/>
  <c r="U26" i="1"/>
  <c r="U27" i="1"/>
  <c r="V33" i="1" l="1"/>
  <c r="V25" i="1"/>
  <c r="W22" i="1"/>
  <c r="U37" i="1"/>
  <c r="U29" i="1"/>
  <c r="U39" i="1" s="1"/>
  <c r="U36" i="1"/>
  <c r="U28" i="1"/>
  <c r="W32" i="1" l="1"/>
  <c r="W24" i="1"/>
  <c r="W34" i="1" s="1"/>
  <c r="W23" i="1"/>
  <c r="U38" i="1"/>
  <c r="V30" i="1"/>
  <c r="V40" i="1" s="1"/>
  <c r="V35" i="1"/>
  <c r="V26" i="1"/>
  <c r="V27" i="1"/>
  <c r="W33" i="1" l="1"/>
  <c r="W25" i="1"/>
  <c r="X22" i="1"/>
  <c r="V37" i="1"/>
  <c r="V29" i="1"/>
  <c r="V39" i="1" s="1"/>
  <c r="V36" i="1"/>
  <c r="V28" i="1"/>
  <c r="X32" i="1" l="1"/>
  <c r="X24" i="1"/>
  <c r="X34" i="1" s="1"/>
  <c r="X23" i="1"/>
  <c r="W35" i="1"/>
  <c r="W27" i="1"/>
  <c r="W26" i="1"/>
  <c r="V38" i="1"/>
  <c r="W30" i="1"/>
  <c r="W40" i="1" s="1"/>
  <c r="X33" i="1" l="1"/>
  <c r="X25" i="1"/>
  <c r="Y22" i="1"/>
  <c r="W36" i="1"/>
  <c r="W28" i="1"/>
  <c r="W37" i="1"/>
  <c r="W29" i="1"/>
  <c r="W39" i="1" s="1"/>
  <c r="Y32" i="1" l="1"/>
  <c r="Y24" i="1"/>
  <c r="Y34" i="1" s="1"/>
  <c r="Y23" i="1"/>
  <c r="X35" i="1"/>
  <c r="X26" i="1"/>
  <c r="X27" i="1"/>
  <c r="W38" i="1"/>
  <c r="X30" i="1"/>
  <c r="X40" i="1" s="1"/>
  <c r="Y33" i="1" l="1"/>
  <c r="Z22" i="1"/>
  <c r="Y25" i="1"/>
  <c r="X37" i="1"/>
  <c r="X29" i="1"/>
  <c r="X39" i="1" s="1"/>
  <c r="X36" i="1"/>
  <c r="X28" i="1"/>
  <c r="Y35" i="1" l="1"/>
  <c r="Y26" i="1"/>
  <c r="Y27" i="1"/>
  <c r="Z32" i="1"/>
  <c r="Z24" i="1"/>
  <c r="Z34" i="1" s="1"/>
  <c r="Z23" i="1"/>
  <c r="X38" i="1"/>
  <c r="Y30" i="1"/>
  <c r="Y40" i="1" s="1"/>
  <c r="Y37" i="1" l="1"/>
  <c r="Y29" i="1"/>
  <c r="Y39" i="1" s="1"/>
  <c r="Z33" i="1"/>
  <c r="AA22" i="1"/>
  <c r="Z25" i="1"/>
  <c r="Y36" i="1"/>
  <c r="Y28" i="1"/>
  <c r="Y38" i="1" l="1"/>
  <c r="Z30" i="1"/>
  <c r="Z40" i="1" s="1"/>
  <c r="AA32" i="1"/>
  <c r="AA24" i="1"/>
  <c r="AA34" i="1" s="1"/>
  <c r="AA23" i="1"/>
  <c r="Z35" i="1"/>
  <c r="Z26" i="1"/>
  <c r="Z27" i="1"/>
  <c r="Z36" i="1" l="1"/>
  <c r="Z28" i="1"/>
  <c r="Z37" i="1"/>
  <c r="Z29" i="1"/>
  <c r="Z39" i="1" s="1"/>
  <c r="AA33" i="1"/>
  <c r="AB22" i="1"/>
  <c r="AA25" i="1"/>
  <c r="AB32" i="1" l="1"/>
  <c r="AB24" i="1"/>
  <c r="AB34" i="1" s="1"/>
  <c r="AB23" i="1"/>
  <c r="Z38" i="1"/>
  <c r="AA30" i="1"/>
  <c r="AA40" i="1" s="1"/>
  <c r="AA35" i="1"/>
  <c r="AA27" i="1"/>
  <c r="AA26" i="1"/>
  <c r="AB33" i="1" l="1"/>
  <c r="AC22" i="1"/>
  <c r="AB25" i="1"/>
  <c r="AA36" i="1"/>
  <c r="AA28" i="1"/>
  <c r="AA37" i="1"/>
  <c r="AA29" i="1"/>
  <c r="AA39" i="1" s="1"/>
  <c r="AB35" i="1" l="1"/>
  <c r="AB26" i="1"/>
  <c r="AB27" i="1"/>
  <c r="AC32" i="1"/>
  <c r="AC24" i="1"/>
  <c r="AC34" i="1" s="1"/>
  <c r="AC23" i="1"/>
  <c r="AA38" i="1"/>
  <c r="AB30" i="1"/>
  <c r="AB40" i="1" s="1"/>
  <c r="AB37" i="1" l="1"/>
  <c r="AB29" i="1"/>
  <c r="AB39" i="1" s="1"/>
  <c r="AC33" i="1"/>
  <c r="AD22" i="1"/>
  <c r="AC25" i="1"/>
  <c r="AB36" i="1"/>
  <c r="AB28" i="1"/>
  <c r="AB38" i="1" l="1"/>
  <c r="AC30" i="1"/>
  <c r="AC40" i="1" s="1"/>
  <c r="AD32" i="1"/>
  <c r="AD24" i="1"/>
  <c r="AD34" i="1" s="1"/>
  <c r="AD23" i="1"/>
  <c r="AC35" i="1"/>
  <c r="AC26" i="1"/>
  <c r="AC27" i="1"/>
  <c r="AC37" i="1" l="1"/>
  <c r="AC29" i="1"/>
  <c r="AC39" i="1" s="1"/>
  <c r="AC36" i="1"/>
  <c r="AC28" i="1"/>
  <c r="AD33" i="1"/>
  <c r="AE22" i="1"/>
  <c r="AD25" i="1"/>
  <c r="AD35" i="1" l="1"/>
  <c r="AD27" i="1"/>
  <c r="AD26" i="1"/>
  <c r="AC38" i="1"/>
  <c r="AD30" i="1"/>
  <c r="AD40" i="1" s="1"/>
  <c r="AE32" i="1"/>
  <c r="AE24" i="1"/>
  <c r="AE34" i="1" s="1"/>
  <c r="AE23" i="1"/>
  <c r="AD36" i="1" l="1"/>
  <c r="AD28" i="1"/>
  <c r="AE33" i="1"/>
  <c r="AF22" i="1"/>
  <c r="AE25" i="1"/>
  <c r="AD37" i="1"/>
  <c r="AD29" i="1"/>
  <c r="AD39" i="1" s="1"/>
  <c r="AF32" i="1" l="1"/>
  <c r="AF24" i="1"/>
  <c r="AF34" i="1" s="1"/>
  <c r="AF23" i="1"/>
  <c r="AD38" i="1"/>
  <c r="AE30" i="1"/>
  <c r="AE40" i="1" s="1"/>
  <c r="AE35" i="1"/>
  <c r="AE27" i="1"/>
  <c r="AE26" i="1"/>
  <c r="AE36" i="1" l="1"/>
  <c r="AE28" i="1"/>
  <c r="AF33" i="1"/>
  <c r="AF25" i="1"/>
  <c r="AG22" i="1"/>
  <c r="AE37" i="1"/>
  <c r="AE29" i="1"/>
  <c r="AE39" i="1" s="1"/>
  <c r="AF35" i="1" l="1"/>
  <c r="AF27" i="1"/>
  <c r="AF26" i="1"/>
  <c r="AE38" i="1"/>
  <c r="AF30" i="1"/>
  <c r="AF40" i="1" s="1"/>
  <c r="AG32" i="1"/>
  <c r="AG24" i="1"/>
  <c r="AG34" i="1" s="1"/>
  <c r="AG23" i="1"/>
  <c r="AF36" i="1" l="1"/>
  <c r="AF28" i="1"/>
  <c r="AG33" i="1"/>
  <c r="AG25" i="1"/>
  <c r="AH22" i="1"/>
  <c r="AF37" i="1"/>
  <c r="AF29" i="1"/>
  <c r="AF39" i="1" s="1"/>
  <c r="AG35" i="1" l="1"/>
  <c r="AG27" i="1"/>
  <c r="AG26" i="1"/>
  <c r="AF38" i="1"/>
  <c r="AG30" i="1"/>
  <c r="AG40" i="1" s="1"/>
  <c r="AH32" i="1"/>
  <c r="AH24" i="1"/>
  <c r="AH34" i="1" s="1"/>
  <c r="AH23" i="1"/>
  <c r="AG36" i="1" l="1"/>
  <c r="AG28" i="1"/>
  <c r="AH33" i="1"/>
  <c r="AI22" i="1"/>
  <c r="AH25" i="1"/>
  <c r="AG37" i="1"/>
  <c r="AG29" i="1"/>
  <c r="AG39" i="1" s="1"/>
  <c r="AI32" i="1" l="1"/>
  <c r="AI24" i="1"/>
  <c r="AI34" i="1" s="1"/>
  <c r="AI23" i="1"/>
  <c r="AG38" i="1"/>
  <c r="AH30" i="1"/>
  <c r="AH40" i="1" s="1"/>
  <c r="AH35" i="1"/>
  <c r="AH27" i="1"/>
  <c r="AH26" i="1"/>
  <c r="AI33" i="1" l="1"/>
  <c r="AJ22" i="1"/>
  <c r="AI25" i="1"/>
  <c r="AH36" i="1"/>
  <c r="AH28" i="1"/>
  <c r="AH37" i="1"/>
  <c r="AH29" i="1"/>
  <c r="AH39" i="1" s="1"/>
  <c r="AI35" i="1" l="1"/>
  <c r="AI26" i="1"/>
  <c r="AI27" i="1"/>
  <c r="AJ32" i="1"/>
  <c r="AJ24" i="1"/>
  <c r="AJ34" i="1" s="1"/>
  <c r="AJ23" i="1"/>
  <c r="AH38" i="1"/>
  <c r="AI30" i="1"/>
  <c r="AI40" i="1" s="1"/>
  <c r="AI37" i="1" l="1"/>
  <c r="AI29" i="1"/>
  <c r="AI39" i="1" s="1"/>
  <c r="AJ33" i="1"/>
  <c r="AK22" i="1"/>
  <c r="AJ25" i="1"/>
  <c r="AI36" i="1"/>
  <c r="AI28" i="1"/>
  <c r="AI38" i="1" l="1"/>
  <c r="AJ30" i="1"/>
  <c r="AJ40" i="1" s="1"/>
  <c r="AK32" i="1"/>
  <c r="AK24" i="1"/>
  <c r="AK34" i="1" s="1"/>
  <c r="AK23" i="1"/>
  <c r="AJ35" i="1"/>
  <c r="AJ26" i="1"/>
  <c r="AJ27" i="1"/>
  <c r="AJ37" i="1" l="1"/>
  <c r="AJ29" i="1"/>
  <c r="AJ39" i="1" s="1"/>
  <c r="AJ36" i="1"/>
  <c r="AJ28" i="1"/>
  <c r="AK33" i="1"/>
  <c r="AK25" i="1"/>
  <c r="AL22" i="1"/>
  <c r="AL32" i="1" l="1"/>
  <c r="AL24" i="1"/>
  <c r="AL34" i="1" s="1"/>
  <c r="AL23" i="1"/>
  <c r="AJ38" i="1"/>
  <c r="AK30" i="1"/>
  <c r="AK40" i="1" s="1"/>
  <c r="AK35" i="1"/>
  <c r="AK26" i="1"/>
  <c r="AK27" i="1"/>
  <c r="AK37" i="1" l="1"/>
  <c r="AK29" i="1"/>
  <c r="AK39" i="1" s="1"/>
  <c r="AK36" i="1"/>
  <c r="AK28" i="1"/>
  <c r="AL33" i="1"/>
  <c r="AM22" i="1"/>
  <c r="AL25" i="1"/>
  <c r="AK38" i="1" l="1"/>
  <c r="AL30" i="1"/>
  <c r="AL40" i="1" s="1"/>
  <c r="AL35" i="1"/>
  <c r="AL26" i="1"/>
  <c r="AL27" i="1"/>
  <c r="AM32" i="1"/>
  <c r="AM24" i="1"/>
  <c r="AM34" i="1" s="1"/>
  <c r="AM23" i="1"/>
  <c r="AM33" i="1" l="1"/>
  <c r="AM25" i="1"/>
  <c r="AN22" i="1"/>
  <c r="AL36" i="1"/>
  <c r="AL28" i="1"/>
  <c r="AL37" i="1"/>
  <c r="AL29" i="1"/>
  <c r="AL39" i="1" s="1"/>
  <c r="AM35" i="1" l="1"/>
  <c r="AM27" i="1"/>
  <c r="AM26" i="1"/>
  <c r="AN32" i="1"/>
  <c r="AN24" i="1"/>
  <c r="AN34" i="1" s="1"/>
  <c r="AN23" i="1"/>
  <c r="AL38" i="1"/>
  <c r="AM30" i="1"/>
  <c r="AM40" i="1" s="1"/>
  <c r="AN33" i="1" l="1"/>
  <c r="AO22" i="1"/>
  <c r="AN25" i="1"/>
  <c r="AM37" i="1"/>
  <c r="AM29" i="1"/>
  <c r="AM39" i="1" s="1"/>
  <c r="AM36" i="1"/>
  <c r="AM28" i="1"/>
  <c r="AM38" i="1" l="1"/>
  <c r="AN30" i="1"/>
  <c r="AN40" i="1" s="1"/>
  <c r="AO32" i="1"/>
  <c r="AO24" i="1"/>
  <c r="AO34" i="1" s="1"/>
  <c r="AO23" i="1"/>
  <c r="AN35" i="1"/>
  <c r="AN27" i="1"/>
  <c r="AN26" i="1"/>
  <c r="AN36" i="1" l="1"/>
  <c r="AN28" i="1"/>
  <c r="AN37" i="1"/>
  <c r="AN29" i="1"/>
  <c r="AN39" i="1" s="1"/>
  <c r="AO33" i="1"/>
  <c r="AP22" i="1"/>
  <c r="AO25" i="1"/>
  <c r="AN38" i="1" l="1"/>
  <c r="AO30" i="1"/>
  <c r="AO40" i="1" s="1"/>
  <c r="AO35" i="1"/>
  <c r="AO27" i="1"/>
  <c r="AO26" i="1"/>
  <c r="AP32" i="1"/>
  <c r="AP24" i="1"/>
  <c r="AP34" i="1" s="1"/>
  <c r="AP23" i="1"/>
  <c r="AO37" i="1" l="1"/>
  <c r="AO29" i="1"/>
  <c r="AO39" i="1" s="1"/>
  <c r="AP33" i="1"/>
  <c r="AP25" i="1"/>
  <c r="AQ22" i="1"/>
  <c r="AO36" i="1"/>
  <c r="AO28" i="1"/>
  <c r="AO38" i="1" l="1"/>
  <c r="AP30" i="1"/>
  <c r="AP40" i="1" s="1"/>
  <c r="AP35" i="1"/>
  <c r="AP26" i="1"/>
  <c r="AP27" i="1"/>
  <c r="AQ32" i="1"/>
  <c r="AQ24" i="1"/>
  <c r="AQ34" i="1" s="1"/>
  <c r="AQ23" i="1"/>
  <c r="AQ33" i="1" l="1"/>
  <c r="AR22" i="1"/>
  <c r="AQ25" i="1"/>
  <c r="AP36" i="1"/>
  <c r="AP28" i="1"/>
  <c r="AP37" i="1"/>
  <c r="AP29" i="1"/>
  <c r="AP39" i="1" s="1"/>
  <c r="AR32" i="1" l="1"/>
  <c r="AR24" i="1"/>
  <c r="AR34" i="1" s="1"/>
  <c r="AR23" i="1"/>
  <c r="AQ35" i="1"/>
  <c r="AQ26" i="1"/>
  <c r="AQ27" i="1"/>
  <c r="AP38" i="1"/>
  <c r="AQ30" i="1"/>
  <c r="AQ40" i="1" s="1"/>
  <c r="AR33" i="1" l="1"/>
  <c r="AS22" i="1"/>
  <c r="AR25" i="1"/>
  <c r="AQ37" i="1"/>
  <c r="AQ29" i="1"/>
  <c r="AQ39" i="1" s="1"/>
  <c r="AQ36" i="1"/>
  <c r="AQ28" i="1"/>
  <c r="AQ38" i="1" l="1"/>
  <c r="AR30" i="1"/>
  <c r="AR40" i="1" s="1"/>
  <c r="AS32" i="1"/>
  <c r="AS24" i="1"/>
  <c r="AS34" i="1" s="1"/>
  <c r="AS23" i="1"/>
  <c r="AR35" i="1"/>
  <c r="AR27" i="1"/>
  <c r="AR26" i="1"/>
  <c r="AR36" i="1" l="1"/>
  <c r="AR28" i="1"/>
  <c r="AR37" i="1"/>
  <c r="AR29" i="1"/>
  <c r="AR39" i="1" s="1"/>
  <c r="AS33" i="1"/>
  <c r="AT22" i="1"/>
  <c r="AS25" i="1"/>
  <c r="AR38" i="1" l="1"/>
  <c r="AS30" i="1"/>
  <c r="AS40" i="1" s="1"/>
  <c r="AS35" i="1"/>
  <c r="AS26" i="1"/>
  <c r="AS27" i="1"/>
  <c r="AT32" i="1"/>
  <c r="AT24" i="1"/>
  <c r="AT34" i="1" s="1"/>
  <c r="AT23" i="1"/>
  <c r="AT33" i="1" l="1"/>
  <c r="AU22" i="1"/>
  <c r="AT25" i="1"/>
  <c r="AS36" i="1"/>
  <c r="AS28" i="1"/>
  <c r="AS37" i="1"/>
  <c r="AS29" i="1"/>
  <c r="AS39" i="1" s="1"/>
  <c r="AU32" i="1" l="1"/>
  <c r="AU24" i="1"/>
  <c r="AU34" i="1" s="1"/>
  <c r="AU23" i="1"/>
  <c r="AT35" i="1"/>
  <c r="AT27" i="1"/>
  <c r="AT26" i="1"/>
  <c r="AS38" i="1"/>
  <c r="AT30" i="1"/>
  <c r="AT40" i="1" s="1"/>
  <c r="AU33" i="1" l="1"/>
  <c r="AU25" i="1"/>
  <c r="AV22" i="1"/>
  <c r="AT36" i="1"/>
  <c r="AT28" i="1"/>
  <c r="AT37" i="1"/>
  <c r="AT29" i="1"/>
  <c r="AT39" i="1" s="1"/>
  <c r="AU35" i="1" l="1"/>
  <c r="AU27" i="1"/>
  <c r="AU26" i="1"/>
  <c r="AV32" i="1"/>
  <c r="AV24" i="1"/>
  <c r="AV34" i="1" s="1"/>
  <c r="AV23" i="1"/>
  <c r="AT38" i="1"/>
  <c r="AU30" i="1"/>
  <c r="AU40" i="1" s="1"/>
  <c r="AV33" i="1" l="1"/>
  <c r="AV25" i="1"/>
  <c r="AW22" i="1"/>
  <c r="AU37" i="1"/>
  <c r="AU29" i="1"/>
  <c r="AU39" i="1" s="1"/>
  <c r="AU36" i="1"/>
  <c r="AU28" i="1"/>
  <c r="AU38" i="1" l="1"/>
  <c r="AV30" i="1"/>
  <c r="AV40" i="1" s="1"/>
  <c r="AV35" i="1"/>
  <c r="AV26" i="1"/>
  <c r="AV27" i="1"/>
  <c r="AW32" i="1"/>
  <c r="AW24" i="1"/>
  <c r="AW34" i="1" s="1"/>
  <c r="AW23" i="1"/>
  <c r="AW33" i="1" l="1"/>
  <c r="AW25" i="1"/>
  <c r="AX22" i="1"/>
  <c r="AV36" i="1"/>
  <c r="AV28" i="1"/>
  <c r="AV37" i="1"/>
  <c r="AV29" i="1"/>
  <c r="AV39" i="1" s="1"/>
  <c r="AW35" i="1" l="1"/>
  <c r="AW27" i="1"/>
  <c r="AW26" i="1"/>
  <c r="AX32" i="1"/>
  <c r="AX24" i="1"/>
  <c r="AX34" i="1" s="1"/>
  <c r="AX23" i="1"/>
  <c r="AV38" i="1"/>
  <c r="AW30" i="1"/>
  <c r="AW40" i="1" s="1"/>
  <c r="AW36" i="1" l="1"/>
  <c r="AW28" i="1"/>
  <c r="AX33" i="1"/>
  <c r="AY22" i="1"/>
  <c r="AX25" i="1"/>
  <c r="AW37" i="1"/>
  <c r="AW29" i="1"/>
  <c r="AW39" i="1" s="1"/>
  <c r="AY32" i="1" l="1"/>
  <c r="AY24" i="1"/>
  <c r="AY34" i="1" s="1"/>
  <c r="AY23" i="1"/>
  <c r="AW38" i="1"/>
  <c r="AX30" i="1"/>
  <c r="AX40" i="1" s="1"/>
  <c r="AX35" i="1"/>
  <c r="AX26" i="1"/>
  <c r="AX27" i="1"/>
  <c r="AY33" i="1" l="1"/>
  <c r="AY25" i="1"/>
  <c r="AZ22" i="1"/>
  <c r="AX37" i="1"/>
  <c r="AX29" i="1"/>
  <c r="AX39" i="1" s="1"/>
  <c r="AX36" i="1"/>
  <c r="AX28" i="1"/>
  <c r="AZ32" i="1" l="1"/>
  <c r="L7" i="1"/>
  <c r="AZ24" i="1"/>
  <c r="AZ23" i="1"/>
  <c r="AX38" i="1"/>
  <c r="AY30" i="1"/>
  <c r="AY40" i="1" s="1"/>
  <c r="AY35" i="1"/>
  <c r="AY26" i="1"/>
  <c r="AY27" i="1"/>
  <c r="AZ34" i="1" l="1"/>
  <c r="L6" i="1"/>
  <c r="AY36" i="1"/>
  <c r="AY28" i="1"/>
  <c r="AZ33" i="1"/>
  <c r="M7" i="1"/>
  <c r="AZ25" i="1"/>
  <c r="AY37" i="1"/>
  <c r="AY29" i="1"/>
  <c r="AY39" i="1" s="1"/>
  <c r="AZ35" i="1" l="1"/>
  <c r="M6" i="1"/>
  <c r="AZ26" i="1"/>
  <c r="AZ27" i="1"/>
  <c r="AY38" i="1"/>
  <c r="AZ30" i="1"/>
  <c r="AZ37" i="1" l="1"/>
  <c r="M5" i="1"/>
  <c r="AZ29" i="1"/>
  <c r="AZ40" i="1"/>
  <c r="N4" i="1"/>
  <c r="AZ36" i="1"/>
  <c r="N6" i="1"/>
  <c r="AZ28" i="1"/>
  <c r="AZ39" i="1" l="1"/>
  <c r="M4" i="1"/>
  <c r="AZ38" i="1"/>
  <c r="N5" i="1"/>
</calcChain>
</file>

<file path=xl/sharedStrings.xml><?xml version="1.0" encoding="utf-8"?>
<sst xmlns="http://schemas.openxmlformats.org/spreadsheetml/2006/main" count="34" uniqueCount="25">
  <si>
    <t>h=</t>
  </si>
  <si>
    <t>u(x,y)=y*y - cos(x)/2</t>
  </si>
  <si>
    <t>f(x,y)=2+cos(x)/2</t>
  </si>
  <si>
    <t xml:space="preserve">Y </t>
  </si>
  <si>
    <t>ex.1</t>
  </si>
  <si>
    <t>Solução exata</t>
  </si>
  <si>
    <t>solução aproximada  - diferenças finitas</t>
  </si>
  <si>
    <t xml:space="preserve"> </t>
  </si>
  <si>
    <t>X-&gt;</t>
  </si>
  <si>
    <t>&lt;- i</t>
  </si>
  <si>
    <t>j</t>
  </si>
  <si>
    <t>24=8</t>
  </si>
  <si>
    <t>34=9</t>
  </si>
  <si>
    <t>23=6</t>
  </si>
  <si>
    <t>33=7</t>
  </si>
  <si>
    <t>12=3</t>
  </si>
  <si>
    <t>22=4</t>
  </si>
  <si>
    <t>32=5</t>
  </si>
  <si>
    <t>11=1</t>
  </si>
  <si>
    <t>21=2</t>
  </si>
  <si>
    <t>Método de Gauss-Seidel</t>
  </si>
  <si>
    <t>dir.</t>
  </si>
  <si>
    <t>x</t>
  </si>
  <si>
    <t>y</t>
  </si>
  <si>
    <t>iter.=0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</si>
</sst>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tabSelected="1" zoomScale="120" zoomScaleNormal="120" workbookViewId="0">
      <selection activeCell="L15" sqref="L15"/>
    </sheetView>
  </sheetViews>
  <sheetFormatPr defaultRowHeight="15" x14ac:dyDescent="0.25"/>
  <cols>
    <col min="1" max="10" width="6.7109375" customWidth="1"/>
    <col min="11" max="12" width="6.5703125" customWidth="1"/>
    <col min="13" max="13" width="7" style="17" customWidth="1"/>
    <col min="14" max="14" width="7" customWidth="1"/>
    <col min="15" max="15" width="7.7109375" customWidth="1"/>
    <col min="52" max="52" width="14.140625" customWidth="1"/>
  </cols>
  <sheetData>
    <row r="1" spans="1:15" x14ac:dyDescent="0.25">
      <c r="A1" s="1" t="s">
        <v>0</v>
      </c>
      <c r="B1" s="2">
        <v>0.2</v>
      </c>
      <c r="D1" s="3" t="s">
        <v>1</v>
      </c>
      <c r="I1" s="1" t="s">
        <v>0</v>
      </c>
      <c r="J1" s="2">
        <v>0.2</v>
      </c>
      <c r="L1" t="s">
        <v>2</v>
      </c>
      <c r="M1"/>
    </row>
    <row r="2" spans="1:15" x14ac:dyDescent="0.25">
      <c r="A2" s="4" t="s">
        <v>3</v>
      </c>
      <c r="B2" s="5" t="s">
        <v>4</v>
      </c>
      <c r="C2" s="6" t="s">
        <v>5</v>
      </c>
      <c r="D2" s="6"/>
      <c r="E2" s="6"/>
      <c r="F2" s="6"/>
      <c r="G2" s="6"/>
      <c r="I2" s="7" t="s">
        <v>3</v>
      </c>
      <c r="J2" s="8" t="s">
        <v>4</v>
      </c>
      <c r="K2" t="s">
        <v>6</v>
      </c>
      <c r="M2"/>
    </row>
    <row r="3" spans="1:15" x14ac:dyDescent="0.25">
      <c r="A3" s="4">
        <f>B9+B1*5</f>
        <v>1</v>
      </c>
      <c r="B3" s="9">
        <f>$A3*$A3-COS(B$9)/2</f>
        <v>0.5</v>
      </c>
      <c r="C3" s="9">
        <f t="shared" ref="C3:G8" si="0">$A3*$A3-COS(C$9)/2</f>
        <v>0.50996671107937919</v>
      </c>
      <c r="D3" s="9">
        <f t="shared" si="0"/>
        <v>0.53946950299855745</v>
      </c>
      <c r="E3" s="10">
        <f t="shared" si="0"/>
        <v>0.58733219254516089</v>
      </c>
      <c r="F3" s="10" t="s">
        <v>7</v>
      </c>
      <c r="G3" s="9">
        <f t="shared" si="0"/>
        <v>0.72984884706593012</v>
      </c>
      <c r="I3" s="7">
        <f>J9+J1*5</f>
        <v>1</v>
      </c>
      <c r="J3" s="11">
        <f>$A3*$A3-COS(J$9)/2</f>
        <v>0.5</v>
      </c>
      <c r="K3" s="11">
        <f t="shared" ref="K3:O8" si="1">$A3*$A3-COS(K$9)/2</f>
        <v>0.50996671107937919</v>
      </c>
      <c r="L3" s="11">
        <f t="shared" si="1"/>
        <v>0.53946950299855745</v>
      </c>
      <c r="M3" s="12">
        <f t="shared" si="1"/>
        <v>0.58733219254516089</v>
      </c>
      <c r="N3" s="12">
        <f t="shared" si="1"/>
        <v>0.65164664532641736</v>
      </c>
      <c r="O3" s="11">
        <f t="shared" si="1"/>
        <v>0.72984884706593012</v>
      </c>
    </row>
    <row r="4" spans="1:15" x14ac:dyDescent="0.25">
      <c r="A4" s="4">
        <f>B9+B1*4</f>
        <v>0.8</v>
      </c>
      <c r="B4" s="9">
        <f t="shared" ref="B4:B8" si="2">$A4*$A4-COS(B$9)/2</f>
        <v>0.14000000000000012</v>
      </c>
      <c r="C4" s="9">
        <f t="shared" si="0"/>
        <v>0.14996671107937931</v>
      </c>
      <c r="D4" s="10">
        <f t="shared" si="0"/>
        <v>0.17946950299855757</v>
      </c>
      <c r="E4" s="13">
        <f t="shared" si="0"/>
        <v>0.22733219254516102</v>
      </c>
      <c r="F4" s="13">
        <f t="shared" si="0"/>
        <v>0.29164664532641743</v>
      </c>
      <c r="G4" s="10">
        <f t="shared" si="0"/>
        <v>0.36984884706593024</v>
      </c>
      <c r="I4" s="7">
        <f>J9+J1*4</f>
        <v>0.8</v>
      </c>
      <c r="J4" s="11">
        <f t="shared" ref="J4:J8" si="3">$A4*$A4-COS(J$9)/2</f>
        <v>0.14000000000000012</v>
      </c>
      <c r="K4" s="11">
        <f t="shared" si="1"/>
        <v>0.14996671107937931</v>
      </c>
      <c r="L4" s="12">
        <f t="shared" si="1"/>
        <v>0.17946950299855757</v>
      </c>
      <c r="M4" s="14">
        <f>AZ29</f>
        <v>0.22730011947012094</v>
      </c>
      <c r="N4" s="14">
        <f>AZ30</f>
        <v>0.2916174249916203</v>
      </c>
      <c r="O4" s="12">
        <f t="shared" si="1"/>
        <v>0.36984884706593024</v>
      </c>
    </row>
    <row r="5" spans="1:15" x14ac:dyDescent="0.25">
      <c r="A5" s="4">
        <f>B9+B1*3</f>
        <v>0.60000000000000009</v>
      </c>
      <c r="B5" s="9">
        <f t="shared" si="2"/>
        <v>-0.1399999999999999</v>
      </c>
      <c r="C5" s="9">
        <f t="shared" si="0"/>
        <v>-0.13003328892062072</v>
      </c>
      <c r="D5" s="10">
        <f t="shared" si="0"/>
        <v>-0.10053049700144245</v>
      </c>
      <c r="E5" s="13">
        <f>$A5*$A5-COS(E$9)/2</f>
        <v>-5.2667807454839011E-2</v>
      </c>
      <c r="F5" s="13">
        <f t="shared" si="0"/>
        <v>1.1646645326417404E-2</v>
      </c>
      <c r="G5" s="10">
        <f t="shared" si="0"/>
        <v>8.9848847065930215E-2</v>
      </c>
      <c r="I5" s="7">
        <f>J9+J1*3</f>
        <v>0.60000000000000009</v>
      </c>
      <c r="J5" s="11">
        <f t="shared" si="3"/>
        <v>-0.1399999999999999</v>
      </c>
      <c r="K5" s="11">
        <f t="shared" si="1"/>
        <v>-0.13003328892062072</v>
      </c>
      <c r="L5" s="12">
        <f t="shared" si="1"/>
        <v>-0.10053049700144245</v>
      </c>
      <c r="M5" s="14">
        <f>AZ27</f>
        <v>-5.2711930356337866E-2</v>
      </c>
      <c r="N5" s="14">
        <f>AZ28</f>
        <v>1.160822229160198E-2</v>
      </c>
      <c r="O5" s="12">
        <f t="shared" si="1"/>
        <v>8.9848847065930215E-2</v>
      </c>
    </row>
    <row r="6" spans="1:15" x14ac:dyDescent="0.25">
      <c r="A6" s="4">
        <f>B9+B1*2</f>
        <v>0.4</v>
      </c>
      <c r="B6" s="9">
        <f t="shared" si="2"/>
        <v>-0.33999999999999997</v>
      </c>
      <c r="C6" s="10">
        <f t="shared" si="0"/>
        <v>-0.33003328892062078</v>
      </c>
      <c r="D6" s="13">
        <f t="shared" si="0"/>
        <v>-0.30053049700144252</v>
      </c>
      <c r="E6" s="13">
        <f t="shared" si="0"/>
        <v>-0.25266780745483908</v>
      </c>
      <c r="F6" s="13">
        <f t="shared" si="0"/>
        <v>-0.18835335467358266</v>
      </c>
      <c r="G6" s="10">
        <f t="shared" si="0"/>
        <v>-0.11015115293406985</v>
      </c>
      <c r="I6" s="7">
        <f>J9+J1*2</f>
        <v>0.4</v>
      </c>
      <c r="J6" s="11">
        <f t="shared" si="3"/>
        <v>-0.33999999999999997</v>
      </c>
      <c r="K6" s="12">
        <f t="shared" si="1"/>
        <v>-0.33003328892062078</v>
      </c>
      <c r="L6" s="14">
        <f>AZ24</f>
        <v>-0.3005668686940825</v>
      </c>
      <c r="M6" s="14">
        <f>AZ25</f>
        <v>-0.25271885388679233</v>
      </c>
      <c r="N6" s="14">
        <f>AZ26</f>
        <v>-0.1883873183475378</v>
      </c>
      <c r="O6" s="12">
        <f t="shared" si="1"/>
        <v>-0.11015115293406985</v>
      </c>
    </row>
    <row r="7" spans="1:15" x14ac:dyDescent="0.25">
      <c r="A7" s="4">
        <f>B9+B1</f>
        <v>0.2</v>
      </c>
      <c r="B7" s="9">
        <f t="shared" si="2"/>
        <v>-0.45999999999999996</v>
      </c>
      <c r="C7" s="10">
        <f t="shared" si="0"/>
        <v>-0.45003328892062078</v>
      </c>
      <c r="D7" s="13">
        <f t="shared" si="0"/>
        <v>-0.42053049700144252</v>
      </c>
      <c r="E7" s="13">
        <f t="shared" si="0"/>
        <v>-0.37266780745483907</v>
      </c>
      <c r="F7" s="10">
        <f t="shared" si="0"/>
        <v>-0.30835335467358271</v>
      </c>
      <c r="G7" s="9">
        <f t="shared" si="0"/>
        <v>-0.23015115293406987</v>
      </c>
      <c r="I7" s="7">
        <f>J9+J1</f>
        <v>0.2</v>
      </c>
      <c r="J7" s="11">
        <f t="shared" si="3"/>
        <v>-0.45999999999999996</v>
      </c>
      <c r="K7" s="12">
        <f t="shared" si="1"/>
        <v>-0.45003328892062078</v>
      </c>
      <c r="L7" s="14">
        <f>AZ22</f>
        <v>-0.42056361508680629</v>
      </c>
      <c r="M7" s="14">
        <f>AZ23</f>
        <v>-0.3727025858502061</v>
      </c>
      <c r="N7" s="12">
        <f t="shared" si="1"/>
        <v>-0.30835335467358271</v>
      </c>
      <c r="O7" s="11">
        <f t="shared" si="1"/>
        <v>-0.23015115293406987</v>
      </c>
    </row>
    <row r="8" spans="1:15" x14ac:dyDescent="0.25">
      <c r="A8" s="4">
        <v>0</v>
      </c>
      <c r="B8" s="9">
        <f t="shared" si="2"/>
        <v>-0.5</v>
      </c>
      <c r="C8" s="9">
        <f t="shared" si="0"/>
        <v>-0.49003328892062081</v>
      </c>
      <c r="D8" s="10">
        <f t="shared" si="0"/>
        <v>-0.46053049700144255</v>
      </c>
      <c r="E8" s="10">
        <f t="shared" si="0"/>
        <v>-0.41266780745483911</v>
      </c>
      <c r="F8" s="9">
        <f t="shared" si="0"/>
        <v>-0.34835335467358269</v>
      </c>
      <c r="G8" s="9">
        <f t="shared" si="0"/>
        <v>-0.27015115293406988</v>
      </c>
      <c r="I8" s="7">
        <v>0</v>
      </c>
      <c r="J8" s="11">
        <f t="shared" si="3"/>
        <v>-0.5</v>
      </c>
      <c r="K8" s="11">
        <f t="shared" si="1"/>
        <v>-0.49003328892062081</v>
      </c>
      <c r="L8" s="12">
        <f t="shared" si="1"/>
        <v>-0.46053049700144255</v>
      </c>
      <c r="M8" s="12">
        <f t="shared" si="1"/>
        <v>-0.41266780745483911</v>
      </c>
      <c r="N8" s="11">
        <f t="shared" si="1"/>
        <v>-0.34835335467358269</v>
      </c>
      <c r="O8" s="11">
        <f t="shared" si="1"/>
        <v>-0.27015115293406988</v>
      </c>
    </row>
    <row r="9" spans="1:15" x14ac:dyDescent="0.25">
      <c r="A9" s="15" t="s">
        <v>8</v>
      </c>
      <c r="B9" s="15">
        <v>0</v>
      </c>
      <c r="C9" s="15">
        <f>B9+B1</f>
        <v>0.2</v>
      </c>
      <c r="D9" s="15">
        <f>B9+B1*2</f>
        <v>0.4</v>
      </c>
      <c r="E9" s="15">
        <f>B9+B1*3</f>
        <v>0.60000000000000009</v>
      </c>
      <c r="F9" s="15">
        <f>B9+B1*4</f>
        <v>0.8</v>
      </c>
      <c r="G9" s="15">
        <f>B9+B1*5</f>
        <v>1</v>
      </c>
      <c r="I9" s="16" t="s">
        <v>8</v>
      </c>
      <c r="J9" s="16">
        <v>0</v>
      </c>
      <c r="K9" s="16">
        <f>J9+J1</f>
        <v>0.2</v>
      </c>
      <c r="L9" s="16">
        <f>J9+J1*2</f>
        <v>0.4</v>
      </c>
      <c r="M9" s="16">
        <f>J9+J1*3</f>
        <v>0.60000000000000009</v>
      </c>
      <c r="N9" s="16">
        <f>J9+J1*4</f>
        <v>0.8</v>
      </c>
      <c r="O9" s="16">
        <f>J9+J1*5</f>
        <v>1</v>
      </c>
    </row>
    <row r="11" spans="1:15" x14ac:dyDescent="0.25">
      <c r="A11" s="1" t="s">
        <v>0</v>
      </c>
      <c r="B11" s="2">
        <v>0.2</v>
      </c>
      <c r="D11" t="s">
        <v>2</v>
      </c>
    </row>
    <row r="12" spans="1:15" x14ac:dyDescent="0.25">
      <c r="A12" s="7" t="s">
        <v>3</v>
      </c>
      <c r="B12" s="8" t="s">
        <v>4</v>
      </c>
      <c r="C12" s="18">
        <v>0</v>
      </c>
      <c r="D12" s="18">
        <v>1</v>
      </c>
      <c r="E12" s="18">
        <v>2</v>
      </c>
      <c r="F12" s="18">
        <v>3</v>
      </c>
      <c r="G12" s="18">
        <v>4</v>
      </c>
      <c r="H12" t="s">
        <v>9</v>
      </c>
    </row>
    <row r="13" spans="1:15" x14ac:dyDescent="0.25">
      <c r="A13" s="7">
        <f>B19+B11*5</f>
        <v>1</v>
      </c>
      <c r="B13" s="11">
        <f>$A13*$A13-COS(B$9)/2</f>
        <v>0.5</v>
      </c>
      <c r="C13" s="11">
        <f t="shared" ref="C13:G18" si="4">$A13*$A13-COS(C$9)/2</f>
        <v>0.50996671107937919</v>
      </c>
      <c r="D13" s="11">
        <f t="shared" si="4"/>
        <v>0.53946950299855745</v>
      </c>
      <c r="E13" s="12">
        <f t="shared" si="4"/>
        <v>0.58733219254516089</v>
      </c>
      <c r="F13" s="12">
        <f t="shared" si="4"/>
        <v>0.65164664532641736</v>
      </c>
      <c r="G13" s="11">
        <f t="shared" si="4"/>
        <v>0.72984884706593012</v>
      </c>
      <c r="H13" s="18" t="s">
        <v>10</v>
      </c>
    </row>
    <row r="14" spans="1:15" x14ac:dyDescent="0.25">
      <c r="A14" s="7">
        <f>B19+B11*4</f>
        <v>0.8</v>
      </c>
      <c r="B14" s="11">
        <f t="shared" ref="B14:B18" si="5">$A14*$A14-COS(B$9)/2</f>
        <v>0.14000000000000012</v>
      </c>
      <c r="C14" s="11">
        <f t="shared" si="4"/>
        <v>0.14996671107937931</v>
      </c>
      <c r="D14" s="12">
        <f t="shared" si="4"/>
        <v>0.17946950299855757</v>
      </c>
      <c r="E14" s="19" t="s">
        <v>11</v>
      </c>
      <c r="F14" s="19" t="s">
        <v>12</v>
      </c>
      <c r="G14" s="12">
        <f t="shared" si="4"/>
        <v>0.36984884706593024</v>
      </c>
      <c r="H14" s="18">
        <v>4</v>
      </c>
    </row>
    <row r="15" spans="1:15" x14ac:dyDescent="0.25">
      <c r="A15" s="7">
        <f>B19+B11*3</f>
        <v>0.60000000000000009</v>
      </c>
      <c r="B15" s="11">
        <f t="shared" si="5"/>
        <v>-0.1399999999999999</v>
      </c>
      <c r="C15" s="11">
        <f t="shared" si="4"/>
        <v>-0.13003328892062072</v>
      </c>
      <c r="D15" s="12">
        <f t="shared" si="4"/>
        <v>-0.10053049700144245</v>
      </c>
      <c r="E15" s="19" t="s">
        <v>13</v>
      </c>
      <c r="F15" s="19" t="s">
        <v>14</v>
      </c>
      <c r="G15" s="12">
        <f t="shared" si="4"/>
        <v>8.9848847065930215E-2</v>
      </c>
      <c r="H15" s="18">
        <v>3</v>
      </c>
    </row>
    <row r="16" spans="1:15" x14ac:dyDescent="0.25">
      <c r="A16" s="7">
        <f>B19+B11*2</f>
        <v>0.4</v>
      </c>
      <c r="B16" s="11">
        <f t="shared" si="5"/>
        <v>-0.33999999999999997</v>
      </c>
      <c r="C16" s="12">
        <f t="shared" si="4"/>
        <v>-0.33003328892062078</v>
      </c>
      <c r="D16" s="19" t="s">
        <v>15</v>
      </c>
      <c r="E16" s="19" t="s">
        <v>16</v>
      </c>
      <c r="F16" s="19" t="s">
        <v>17</v>
      </c>
      <c r="G16" s="12">
        <f t="shared" si="4"/>
        <v>-0.11015115293406985</v>
      </c>
      <c r="H16" s="18">
        <v>2</v>
      </c>
    </row>
    <row r="17" spans="1:52" x14ac:dyDescent="0.25">
      <c r="A17" s="7">
        <f>B19+B11</f>
        <v>0.2</v>
      </c>
      <c r="B17" s="11">
        <f t="shared" si="5"/>
        <v>-0.45999999999999996</v>
      </c>
      <c r="C17" s="12">
        <f t="shared" si="4"/>
        <v>-0.45003328892062078</v>
      </c>
      <c r="D17" s="19" t="s">
        <v>18</v>
      </c>
      <c r="E17" s="19" t="s">
        <v>19</v>
      </c>
      <c r="F17" s="12">
        <f t="shared" si="4"/>
        <v>-0.30835335467358271</v>
      </c>
      <c r="G17" s="11">
        <f t="shared" si="4"/>
        <v>-0.23015115293406987</v>
      </c>
      <c r="H17" s="18">
        <v>1</v>
      </c>
    </row>
    <row r="18" spans="1:52" x14ac:dyDescent="0.25">
      <c r="A18" s="7">
        <v>0</v>
      </c>
      <c r="B18" s="11">
        <f t="shared" si="5"/>
        <v>-0.5</v>
      </c>
      <c r="C18" s="11">
        <f t="shared" si="4"/>
        <v>-0.49003328892062081</v>
      </c>
      <c r="D18" s="12">
        <f t="shared" si="4"/>
        <v>-0.46053049700144255</v>
      </c>
      <c r="E18" s="12">
        <f t="shared" si="4"/>
        <v>-0.41266780745483911</v>
      </c>
      <c r="F18" s="11">
        <f t="shared" si="4"/>
        <v>-0.34835335467358269</v>
      </c>
      <c r="G18" s="11">
        <f t="shared" si="4"/>
        <v>-0.27015115293406988</v>
      </c>
      <c r="H18" s="18">
        <v>0</v>
      </c>
    </row>
    <row r="19" spans="1:52" x14ac:dyDescent="0.25">
      <c r="A19" s="16" t="s">
        <v>8</v>
      </c>
      <c r="B19" s="16">
        <v>0</v>
      </c>
      <c r="C19" s="16">
        <f>B19+B11</f>
        <v>0.2</v>
      </c>
      <c r="D19" s="16">
        <f>B19+B11*2</f>
        <v>0.4</v>
      </c>
      <c r="E19" s="16">
        <f>B19+B11*3</f>
        <v>0.60000000000000009</v>
      </c>
      <c r="F19" s="16">
        <f>B19+B11*4</f>
        <v>0.8</v>
      </c>
      <c r="G19" s="16">
        <f>B19+B11*5</f>
        <v>1</v>
      </c>
    </row>
    <row r="20" spans="1:52" x14ac:dyDescent="0.25">
      <c r="N20" t="s">
        <v>20</v>
      </c>
    </row>
    <row r="21" spans="1:52" x14ac:dyDescent="0.25">
      <c r="A21" s="20"/>
      <c r="B21" s="20">
        <v>1</v>
      </c>
      <c r="C21" s="20">
        <v>2</v>
      </c>
      <c r="D21" s="20">
        <v>3</v>
      </c>
      <c r="E21" s="20">
        <v>4</v>
      </c>
      <c r="F21" s="20">
        <v>5</v>
      </c>
      <c r="G21" s="20">
        <v>6</v>
      </c>
      <c r="H21" s="20">
        <v>7</v>
      </c>
      <c r="I21" s="21">
        <v>8</v>
      </c>
      <c r="J21" s="20">
        <v>9</v>
      </c>
      <c r="K21" s="20" t="s">
        <v>21</v>
      </c>
      <c r="L21" s="20" t="s">
        <v>22</v>
      </c>
      <c r="M21" s="22" t="s">
        <v>23</v>
      </c>
      <c r="N21" s="21" t="s">
        <v>24</v>
      </c>
      <c r="O21" s="20">
        <v>1</v>
      </c>
      <c r="P21" s="20">
        <f>1+O21</f>
        <v>2</v>
      </c>
      <c r="Q21" s="20">
        <f t="shared" ref="Q21:AZ21" si="6">1+P21</f>
        <v>3</v>
      </c>
      <c r="R21" s="20">
        <f t="shared" si="6"/>
        <v>4</v>
      </c>
      <c r="S21" s="20">
        <f t="shared" si="6"/>
        <v>5</v>
      </c>
      <c r="T21" s="20">
        <f t="shared" si="6"/>
        <v>6</v>
      </c>
      <c r="U21" s="20">
        <f t="shared" si="6"/>
        <v>7</v>
      </c>
      <c r="V21" s="20">
        <f t="shared" si="6"/>
        <v>8</v>
      </c>
      <c r="W21" s="20">
        <f t="shared" si="6"/>
        <v>9</v>
      </c>
      <c r="X21" s="20">
        <f t="shared" si="6"/>
        <v>10</v>
      </c>
      <c r="Y21" s="20">
        <f t="shared" si="6"/>
        <v>11</v>
      </c>
      <c r="Z21" s="20">
        <f t="shared" si="6"/>
        <v>12</v>
      </c>
      <c r="AA21" s="20">
        <f t="shared" si="6"/>
        <v>13</v>
      </c>
      <c r="AB21" s="20">
        <f t="shared" si="6"/>
        <v>14</v>
      </c>
      <c r="AC21" s="20">
        <f t="shared" si="6"/>
        <v>15</v>
      </c>
      <c r="AD21" s="20">
        <f t="shared" si="6"/>
        <v>16</v>
      </c>
      <c r="AE21" s="20">
        <f t="shared" si="6"/>
        <v>17</v>
      </c>
      <c r="AF21" s="20">
        <f t="shared" si="6"/>
        <v>18</v>
      </c>
      <c r="AG21" s="20">
        <f t="shared" si="6"/>
        <v>19</v>
      </c>
      <c r="AH21" s="20">
        <f t="shared" si="6"/>
        <v>20</v>
      </c>
      <c r="AI21" s="20">
        <f t="shared" si="6"/>
        <v>21</v>
      </c>
      <c r="AJ21" s="20">
        <f t="shared" si="6"/>
        <v>22</v>
      </c>
      <c r="AK21" s="20">
        <f t="shared" si="6"/>
        <v>23</v>
      </c>
      <c r="AL21" s="20">
        <f t="shared" si="6"/>
        <v>24</v>
      </c>
      <c r="AM21" s="20">
        <f t="shared" si="6"/>
        <v>25</v>
      </c>
      <c r="AN21" s="20">
        <f t="shared" si="6"/>
        <v>26</v>
      </c>
      <c r="AO21" s="20">
        <f t="shared" si="6"/>
        <v>27</v>
      </c>
      <c r="AP21" s="20">
        <f t="shared" si="6"/>
        <v>28</v>
      </c>
      <c r="AQ21" s="20">
        <f t="shared" si="6"/>
        <v>29</v>
      </c>
      <c r="AR21" s="20">
        <f t="shared" si="6"/>
        <v>30</v>
      </c>
      <c r="AS21" s="20">
        <f t="shared" si="6"/>
        <v>31</v>
      </c>
      <c r="AT21" s="20">
        <f t="shared" si="6"/>
        <v>32</v>
      </c>
      <c r="AU21" s="20">
        <f t="shared" si="6"/>
        <v>33</v>
      </c>
      <c r="AV21" s="20">
        <f t="shared" si="6"/>
        <v>34</v>
      </c>
      <c r="AW21" s="20">
        <f t="shared" si="6"/>
        <v>35</v>
      </c>
      <c r="AX21" s="20">
        <f t="shared" si="6"/>
        <v>36</v>
      </c>
      <c r="AY21" s="20">
        <f t="shared" si="6"/>
        <v>37</v>
      </c>
      <c r="AZ21" s="20">
        <f t="shared" si="6"/>
        <v>38</v>
      </c>
    </row>
    <row r="22" spans="1:52" x14ac:dyDescent="0.25">
      <c r="A22" s="20">
        <v>1</v>
      </c>
      <c r="B22" s="23">
        <v>-4</v>
      </c>
      <c r="C22" s="23">
        <v>1</v>
      </c>
      <c r="D22" s="23">
        <v>1</v>
      </c>
      <c r="E22" s="23"/>
      <c r="F22" s="23"/>
      <c r="G22" s="23"/>
      <c r="H22" s="23"/>
      <c r="I22" s="23"/>
      <c r="J22" s="23"/>
      <c r="K22" s="23">
        <f>B$1*B$1*(2+COS(L22)/2)-C17-D18</f>
        <v>1.008985005802121</v>
      </c>
      <c r="L22" s="20">
        <f>D19</f>
        <v>0.4</v>
      </c>
      <c r="M22" s="22">
        <f>A17</f>
        <v>0.2</v>
      </c>
      <c r="N22" s="20">
        <v>0</v>
      </c>
      <c r="O22" s="24">
        <f>-($K22-N23-N24)/4</f>
        <v>-0.25224625145053026</v>
      </c>
      <c r="P22" s="24">
        <f>-($K22-O23-O24)/4</f>
        <v>-0.36793408789614257</v>
      </c>
      <c r="Q22" s="24">
        <f t="shared" ref="Q22:AZ22" si="7">-($K22-P23-P24)/4</f>
        <v>-0.39987188176686417</v>
      </c>
      <c r="R22" s="24">
        <f t="shared" si="7"/>
        <v>-0.41558371211059575</v>
      </c>
      <c r="S22" s="24">
        <f t="shared" si="7"/>
        <v>-0.42081380983920791</v>
      </c>
      <c r="T22" s="24">
        <f t="shared" si="7"/>
        <v>-0.42133855446766472</v>
      </c>
      <c r="U22" s="24">
        <f t="shared" si="7"/>
        <v>-0.42119472605268871</v>
      </c>
      <c r="V22" s="24">
        <f t="shared" si="7"/>
        <v>-0.42093348190174262</v>
      </c>
      <c r="W22" s="24">
        <f t="shared" si="7"/>
        <v>-0.42076890787537452</v>
      </c>
      <c r="X22" s="24">
        <f t="shared" si="7"/>
        <v>-0.42067064713592506</v>
      </c>
      <c r="Y22" s="24">
        <f t="shared" si="7"/>
        <v>-0.4206187864499924</v>
      </c>
      <c r="Z22" s="24">
        <f t="shared" si="7"/>
        <v>-0.42059153262477034</v>
      </c>
      <c r="AA22" s="24">
        <f t="shared" si="7"/>
        <v>-0.42057769772623133</v>
      </c>
      <c r="AB22" s="24">
        <f t="shared" si="7"/>
        <v>-0.4205706758945944</v>
      </c>
      <c r="AC22" s="24">
        <f t="shared" si="7"/>
        <v>-0.42056715198077754</v>
      </c>
      <c r="AD22" s="24">
        <f t="shared" si="7"/>
        <v>-0.4205653831440202</v>
      </c>
      <c r="AE22" s="24">
        <f t="shared" si="7"/>
        <v>-0.42056449867293966</v>
      </c>
      <c r="AF22" s="24">
        <f t="shared" si="7"/>
        <v>-0.42056405634758287</v>
      </c>
      <c r="AG22" s="24">
        <f t="shared" si="7"/>
        <v>-0.42056383543272213</v>
      </c>
      <c r="AH22" s="24">
        <f t="shared" si="7"/>
        <v>-0.42056372509093753</v>
      </c>
      <c r="AI22" s="24">
        <f t="shared" si="7"/>
        <v>-0.42056367000312073</v>
      </c>
      <c r="AJ22" s="24">
        <f t="shared" si="7"/>
        <v>-0.42056364249976164</v>
      </c>
      <c r="AK22" s="24">
        <f t="shared" si="7"/>
        <v>-0.42056362877052045</v>
      </c>
      <c r="AL22" s="24">
        <f t="shared" si="7"/>
        <v>-0.42056362191700136</v>
      </c>
      <c r="AM22" s="24">
        <f t="shared" si="7"/>
        <v>-0.4205636184959739</v>
      </c>
      <c r="AN22" s="24">
        <f t="shared" si="7"/>
        <v>-0.42056361678831122</v>
      </c>
      <c r="AO22" s="24">
        <f t="shared" si="7"/>
        <v>-0.42056361593591951</v>
      </c>
      <c r="AP22" s="24">
        <f t="shared" si="7"/>
        <v>-0.4205636155104413</v>
      </c>
      <c r="AQ22" s="24">
        <f t="shared" si="7"/>
        <v>-0.42056361529806174</v>
      </c>
      <c r="AR22" s="24">
        <f t="shared" si="7"/>
        <v>-0.42056361519205143</v>
      </c>
      <c r="AS22" s="24">
        <f t="shared" si="7"/>
        <v>-0.42056361513913587</v>
      </c>
      <c r="AT22" s="24">
        <f t="shared" si="7"/>
        <v>-0.42056361511272289</v>
      </c>
      <c r="AU22" s="24">
        <f t="shared" si="7"/>
        <v>-0.42056361509953877</v>
      </c>
      <c r="AV22" s="24">
        <f t="shared" si="7"/>
        <v>-0.42056361509295781</v>
      </c>
      <c r="AW22" s="24">
        <f t="shared" si="7"/>
        <v>-0.42056361508967299</v>
      </c>
      <c r="AX22" s="24">
        <f t="shared" si="7"/>
        <v>-0.4205636150880333</v>
      </c>
      <c r="AY22" s="24">
        <f t="shared" si="7"/>
        <v>-0.42056361508721485</v>
      </c>
      <c r="AZ22" s="25">
        <f t="shared" si="7"/>
        <v>-0.42056361508680629</v>
      </c>
    </row>
    <row r="23" spans="1:52" x14ac:dyDescent="0.25">
      <c r="A23" s="20">
        <f>1+A22</f>
        <v>2</v>
      </c>
      <c r="B23" s="23">
        <v>1</v>
      </c>
      <c r="C23" s="23">
        <v>-4</v>
      </c>
      <c r="D23" s="23"/>
      <c r="E23" s="23">
        <v>1</v>
      </c>
      <c r="F23" s="23"/>
      <c r="G23" s="23"/>
      <c r="H23" s="23"/>
      <c r="I23" s="23"/>
      <c r="J23" s="23"/>
      <c r="K23" s="23">
        <f>B$1*B$1*(2+COS(L23)/2)-E18-F17</f>
        <v>0.81752787442661534</v>
      </c>
      <c r="L23" s="20">
        <f>E19</f>
        <v>0.60000000000000009</v>
      </c>
      <c r="M23" s="22">
        <f>A17</f>
        <v>0.2</v>
      </c>
      <c r="N23" s="20">
        <v>0</v>
      </c>
      <c r="O23" s="24">
        <f>-($K23-O22-N25)/4</f>
        <v>-0.2674435314692864</v>
      </c>
      <c r="P23" s="24">
        <f>-($K23-P22-O25)/4</f>
        <v>-0.33131911921072965</v>
      </c>
      <c r="Q23" s="24">
        <f t="shared" ref="Q23:AZ23" si="8">-($K23-Q22-P25)/4</f>
        <v>-0.36274277989819287</v>
      </c>
      <c r="R23" s="24">
        <f t="shared" si="8"/>
        <v>-0.37320297535541713</v>
      </c>
      <c r="S23" s="24">
        <f t="shared" si="8"/>
        <v>-0.37425246461233075</v>
      </c>
      <c r="T23" s="24">
        <f t="shared" si="8"/>
        <v>-0.37396480778237884</v>
      </c>
      <c r="U23" s="24">
        <f t="shared" si="8"/>
        <v>-0.37344231948048656</v>
      </c>
      <c r="V23" s="24">
        <f t="shared" si="8"/>
        <v>-0.37311317142775036</v>
      </c>
      <c r="W23" s="24">
        <f t="shared" si="8"/>
        <v>-0.37291664994885143</v>
      </c>
      <c r="X23" s="24">
        <f t="shared" si="8"/>
        <v>-0.37281292857698611</v>
      </c>
      <c r="Y23" s="24">
        <f t="shared" si="8"/>
        <v>-0.37275842092654193</v>
      </c>
      <c r="Z23" s="24">
        <f t="shared" si="8"/>
        <v>-0.37273075112946397</v>
      </c>
      <c r="AA23" s="24">
        <f t="shared" si="8"/>
        <v>-0.37271670746619018</v>
      </c>
      <c r="AB23" s="24">
        <f t="shared" si="8"/>
        <v>-0.3727096596385564</v>
      </c>
      <c r="AC23" s="24">
        <f t="shared" si="8"/>
        <v>-0.37270612196504171</v>
      </c>
      <c r="AD23" s="24">
        <f t="shared" si="8"/>
        <v>-0.37270435302288057</v>
      </c>
      <c r="AE23" s="24">
        <f t="shared" si="8"/>
        <v>-0.37270346837216706</v>
      </c>
      <c r="AF23" s="24">
        <f t="shared" si="8"/>
        <v>-0.37270302654244553</v>
      </c>
      <c r="AG23" s="24">
        <f t="shared" si="8"/>
        <v>-0.37270280585887644</v>
      </c>
      <c r="AH23" s="24">
        <f t="shared" si="8"/>
        <v>-0.37270269568324271</v>
      </c>
      <c r="AI23" s="24">
        <f t="shared" si="8"/>
        <v>-0.3727026406765247</v>
      </c>
      <c r="AJ23" s="24">
        <f t="shared" si="8"/>
        <v>-0.37270261321804216</v>
      </c>
      <c r="AK23" s="24">
        <f t="shared" si="8"/>
        <v>-0.37270259951100398</v>
      </c>
      <c r="AL23" s="24">
        <f t="shared" si="8"/>
        <v>-0.37270259266894912</v>
      </c>
      <c r="AM23" s="24">
        <f t="shared" si="8"/>
        <v>-0.37270258925362371</v>
      </c>
      <c r="AN23" s="24">
        <f t="shared" si="8"/>
        <v>-0.37270258754884034</v>
      </c>
      <c r="AO23" s="24">
        <f t="shared" si="8"/>
        <v>-0.37270258669788381</v>
      </c>
      <c r="AP23" s="24">
        <f t="shared" si="8"/>
        <v>-0.3727025862731248</v>
      </c>
      <c r="AQ23" s="24">
        <f t="shared" si="8"/>
        <v>-0.37270258606110412</v>
      </c>
      <c r="AR23" s="24">
        <f t="shared" si="8"/>
        <v>-0.37270258595527311</v>
      </c>
      <c r="AS23" s="24">
        <f t="shared" si="8"/>
        <v>-0.37270258590244715</v>
      </c>
      <c r="AT23" s="24">
        <f t="shared" si="8"/>
        <v>-0.37270258587607885</v>
      </c>
      <c r="AU23" s="24">
        <f t="shared" si="8"/>
        <v>-0.37270258586291699</v>
      </c>
      <c r="AV23" s="24">
        <f t="shared" si="8"/>
        <v>-0.37270258585634719</v>
      </c>
      <c r="AW23" s="24">
        <f t="shared" si="8"/>
        <v>-0.37270258585306787</v>
      </c>
      <c r="AX23" s="24">
        <f t="shared" si="8"/>
        <v>-0.37270258585143101</v>
      </c>
      <c r="AY23" s="24">
        <f t="shared" si="8"/>
        <v>-0.37270258585061394</v>
      </c>
      <c r="AZ23" s="25">
        <f t="shared" si="8"/>
        <v>-0.3727025858502061</v>
      </c>
    </row>
    <row r="24" spans="1:52" x14ac:dyDescent="0.25">
      <c r="A24" s="20">
        <f t="shared" ref="A24:A30" si="9">1+A23</f>
        <v>3</v>
      </c>
      <c r="B24" s="23">
        <v>1</v>
      </c>
      <c r="C24" s="23"/>
      <c r="D24" s="23">
        <v>-4</v>
      </c>
      <c r="E24" s="23">
        <v>1</v>
      </c>
      <c r="F24" s="23"/>
      <c r="G24" s="23"/>
      <c r="H24" s="23"/>
      <c r="I24" s="23"/>
      <c r="J24" s="23"/>
      <c r="K24" s="23">
        <f>B$1*B$1*(2+COS(L24)/2)-D15-C16</f>
        <v>0.52898500580212093</v>
      </c>
      <c r="L24" s="20">
        <f>A16</f>
        <v>0.4</v>
      </c>
      <c r="M24" s="22">
        <f>A16</f>
        <v>0.4</v>
      </c>
      <c r="N24" s="20">
        <v>0</v>
      </c>
      <c r="O24" s="24">
        <f>-($K24-O22-N25)/4</f>
        <v>-0.1953078143131628</v>
      </c>
      <c r="P24" s="24">
        <f>-($K24-P22-O25)/4</f>
        <v>-0.25918340205460605</v>
      </c>
      <c r="Q24" s="24">
        <f t="shared" ref="Q24:AZ24" si="10">-($K24-Q22-P25)/4</f>
        <v>-0.29060706274206927</v>
      </c>
      <c r="R24" s="24">
        <f t="shared" si="10"/>
        <v>-0.30106725819929353</v>
      </c>
      <c r="S24" s="24">
        <f t="shared" si="10"/>
        <v>-0.30211674745620715</v>
      </c>
      <c r="T24" s="24">
        <f t="shared" si="10"/>
        <v>-0.30182909062625518</v>
      </c>
      <c r="U24" s="24">
        <f t="shared" si="10"/>
        <v>-0.30130660232436296</v>
      </c>
      <c r="V24" s="24">
        <f t="shared" si="10"/>
        <v>-0.30097745427162675</v>
      </c>
      <c r="W24" s="24">
        <f t="shared" si="10"/>
        <v>-0.30078093279272783</v>
      </c>
      <c r="X24" s="24">
        <f t="shared" si="10"/>
        <v>-0.30067721142086246</v>
      </c>
      <c r="Y24" s="24">
        <f t="shared" si="10"/>
        <v>-0.30062270377041833</v>
      </c>
      <c r="Z24" s="24">
        <f t="shared" si="10"/>
        <v>-0.30059503397334036</v>
      </c>
      <c r="AA24" s="24">
        <f t="shared" si="10"/>
        <v>-0.30058099031006658</v>
      </c>
      <c r="AB24" s="24">
        <f t="shared" si="10"/>
        <v>-0.3005739424824328</v>
      </c>
      <c r="AC24" s="24">
        <f t="shared" si="10"/>
        <v>-0.30057040480891811</v>
      </c>
      <c r="AD24" s="24">
        <f t="shared" si="10"/>
        <v>-0.30056863586675697</v>
      </c>
      <c r="AE24" s="24">
        <f t="shared" si="10"/>
        <v>-0.30056775121604346</v>
      </c>
      <c r="AF24" s="24">
        <f t="shared" si="10"/>
        <v>-0.30056730938632192</v>
      </c>
      <c r="AG24" s="24">
        <f t="shared" si="10"/>
        <v>-0.30056708870275284</v>
      </c>
      <c r="AH24" s="24">
        <f t="shared" si="10"/>
        <v>-0.30056697852711917</v>
      </c>
      <c r="AI24" s="24">
        <f t="shared" si="10"/>
        <v>-0.30056692352040104</v>
      </c>
      <c r="AJ24" s="24">
        <f t="shared" si="10"/>
        <v>-0.30056689606191855</v>
      </c>
      <c r="AK24" s="24">
        <f t="shared" si="10"/>
        <v>-0.30056688235488038</v>
      </c>
      <c r="AL24" s="24">
        <f t="shared" si="10"/>
        <v>-0.30056687551282552</v>
      </c>
      <c r="AM24" s="24">
        <f t="shared" si="10"/>
        <v>-0.3005668720975001</v>
      </c>
      <c r="AN24" s="24">
        <f t="shared" si="10"/>
        <v>-0.30056687039271673</v>
      </c>
      <c r="AO24" s="24">
        <f t="shared" si="10"/>
        <v>-0.30056686954176021</v>
      </c>
      <c r="AP24" s="24">
        <f t="shared" si="10"/>
        <v>-0.3005668691170012</v>
      </c>
      <c r="AQ24" s="24">
        <f t="shared" si="10"/>
        <v>-0.30056686890498052</v>
      </c>
      <c r="AR24" s="24">
        <f t="shared" si="10"/>
        <v>-0.30056686879914951</v>
      </c>
      <c r="AS24" s="24">
        <f t="shared" si="10"/>
        <v>-0.30056686874632355</v>
      </c>
      <c r="AT24" s="24">
        <f t="shared" si="10"/>
        <v>-0.30056686871995519</v>
      </c>
      <c r="AU24" s="24">
        <f t="shared" si="10"/>
        <v>-0.30056686870679339</v>
      </c>
      <c r="AV24" s="24">
        <f t="shared" si="10"/>
        <v>-0.30056686870022359</v>
      </c>
      <c r="AW24" s="24">
        <f t="shared" si="10"/>
        <v>-0.30056686869694427</v>
      </c>
      <c r="AX24" s="24">
        <f t="shared" si="10"/>
        <v>-0.30056686869530741</v>
      </c>
      <c r="AY24" s="24">
        <f t="shared" si="10"/>
        <v>-0.30056686869449034</v>
      </c>
      <c r="AZ24" s="25">
        <f t="shared" si="10"/>
        <v>-0.3005668686940825</v>
      </c>
    </row>
    <row r="25" spans="1:52" x14ac:dyDescent="0.25">
      <c r="A25" s="20">
        <f t="shared" si="9"/>
        <v>4</v>
      </c>
      <c r="B25" s="23"/>
      <c r="C25" s="23">
        <v>1</v>
      </c>
      <c r="D25" s="23">
        <v>1</v>
      </c>
      <c r="E25" s="23">
        <v>-4</v>
      </c>
      <c r="F25" s="23">
        <v>1</v>
      </c>
      <c r="G25" s="23">
        <v>1</v>
      </c>
      <c r="H25" s="23"/>
      <c r="I25" s="23"/>
      <c r="J25" s="23"/>
      <c r="K25" s="23">
        <f>B$1*B$1*(2+COS(L25)/2)</f>
        <v>9.6506712298193575E-2</v>
      </c>
      <c r="L25" s="20">
        <f>E19</f>
        <v>0.60000000000000009</v>
      </c>
      <c r="M25" s="22">
        <f>A16</f>
        <v>0.4</v>
      </c>
      <c r="N25" s="20">
        <v>0</v>
      </c>
      <c r="O25" s="24">
        <f>-($K25-O23-O24-N26-N27)/4</f>
        <v>-0.13981451452016069</v>
      </c>
      <c r="P25" s="24">
        <f>-($K25-P23-P24-O26-O27)/4</f>
        <v>-0.23357136339929191</v>
      </c>
      <c r="Q25" s="24">
        <f t="shared" ref="Q25:AZ25" si="11">-($K25-Q23-Q24-P26-P27)/4</f>
        <v>-0.25970031488445749</v>
      </c>
      <c r="R25" s="24">
        <f t="shared" si="11"/>
        <v>-0.2586681741834998</v>
      </c>
      <c r="S25" s="24">
        <f t="shared" si="11"/>
        <v>-0.25699280223523513</v>
      </c>
      <c r="T25" s="24">
        <f t="shared" si="11"/>
        <v>-0.25504667744264214</v>
      </c>
      <c r="U25" s="24">
        <f t="shared" si="11"/>
        <v>-0.2539913293826434</v>
      </c>
      <c r="V25" s="24">
        <f t="shared" si="11"/>
        <v>-0.25336981749341575</v>
      </c>
      <c r="W25" s="24">
        <f t="shared" si="11"/>
        <v>-0.25305319274540394</v>
      </c>
      <c r="X25" s="24">
        <f t="shared" si="11"/>
        <v>-0.25288702282956005</v>
      </c>
      <c r="Y25" s="24">
        <f t="shared" si="11"/>
        <v>-0.25280359746647019</v>
      </c>
      <c r="Z25" s="24">
        <f t="shared" si="11"/>
        <v>-0.25276125771191404</v>
      </c>
      <c r="AA25" s="24">
        <f t="shared" si="11"/>
        <v>-0.2527400882330158</v>
      </c>
      <c r="AB25" s="24">
        <f t="shared" si="11"/>
        <v>-0.25272946145277403</v>
      </c>
      <c r="AC25" s="24">
        <f t="shared" si="11"/>
        <v>-0.25272415452088665</v>
      </c>
      <c r="AD25" s="24">
        <f t="shared" si="11"/>
        <v>-0.25272150038911323</v>
      </c>
      <c r="AE25" s="24">
        <f t="shared" si="11"/>
        <v>-0.25272017539558383</v>
      </c>
      <c r="AF25" s="24">
        <f t="shared" si="11"/>
        <v>-0.25271951357616834</v>
      </c>
      <c r="AG25" s="24">
        <f t="shared" si="11"/>
        <v>-0.25271918321541814</v>
      </c>
      <c r="AH25" s="24">
        <f t="shared" si="11"/>
        <v>-0.25271901827636267</v>
      </c>
      <c r="AI25" s="24">
        <f t="shared" si="11"/>
        <v>-0.25271893594579153</v>
      </c>
      <c r="AJ25" s="24">
        <f t="shared" si="11"/>
        <v>-0.2527188948468802</v>
      </c>
      <c r="AK25" s="24">
        <f t="shared" si="11"/>
        <v>-0.25271887433217982</v>
      </c>
      <c r="AL25" s="24">
        <f t="shared" si="11"/>
        <v>-0.25271886409190564</v>
      </c>
      <c r="AM25" s="24">
        <f t="shared" si="11"/>
        <v>-0.25271885898043478</v>
      </c>
      <c r="AN25" s="24">
        <f t="shared" si="11"/>
        <v>-0.25271885642900038</v>
      </c>
      <c r="AO25" s="24">
        <f t="shared" si="11"/>
        <v>-0.25271885515544262</v>
      </c>
      <c r="AP25" s="24">
        <f t="shared" si="11"/>
        <v>-0.25271885451973936</v>
      </c>
      <c r="AQ25" s="24">
        <f t="shared" si="11"/>
        <v>-0.25271885420242574</v>
      </c>
      <c r="AR25" s="24">
        <f t="shared" si="11"/>
        <v>-0.25271885404403727</v>
      </c>
      <c r="AS25" s="24">
        <f t="shared" si="11"/>
        <v>-0.25271885396497706</v>
      </c>
      <c r="AT25" s="24">
        <f t="shared" si="11"/>
        <v>-0.25271885392551385</v>
      </c>
      <c r="AU25" s="24">
        <f t="shared" si="11"/>
        <v>-0.25271885390581567</v>
      </c>
      <c r="AV25" s="24">
        <f t="shared" si="11"/>
        <v>-0.2527188538959832</v>
      </c>
      <c r="AW25" s="24">
        <f t="shared" si="11"/>
        <v>-0.25271885389107535</v>
      </c>
      <c r="AX25" s="24">
        <f t="shared" si="11"/>
        <v>-0.25271885388862553</v>
      </c>
      <c r="AY25" s="24">
        <f t="shared" si="11"/>
        <v>-0.25271885388740273</v>
      </c>
      <c r="AZ25" s="25">
        <f t="shared" si="11"/>
        <v>-0.25271885388679233</v>
      </c>
    </row>
    <row r="26" spans="1:52" x14ac:dyDescent="0.25">
      <c r="A26" s="20">
        <f t="shared" si="9"/>
        <v>5</v>
      </c>
      <c r="B26" s="23"/>
      <c r="C26" s="23"/>
      <c r="D26" s="23"/>
      <c r="E26" s="23">
        <v>1</v>
      </c>
      <c r="F26" s="23">
        <v>-4</v>
      </c>
      <c r="G26" s="23"/>
      <c r="H26" s="23">
        <v>1</v>
      </c>
      <c r="I26" s="23"/>
      <c r="J26" s="23"/>
      <c r="K26" s="23">
        <f>B$1*B$1*(2+COS(L26)/2)-G16-F17</f>
        <v>0.51243864179459586</v>
      </c>
      <c r="L26" s="20">
        <f>F19</f>
        <v>0.8</v>
      </c>
      <c r="M26" s="22">
        <f>A16</f>
        <v>0.4</v>
      </c>
      <c r="N26" s="20">
        <v>0</v>
      </c>
      <c r="O26" s="24">
        <f>-($K26-O25-N28)/4</f>
        <v>-0.16306328907868914</v>
      </c>
      <c r="P26" s="24">
        <f>-($K26-P25-O28)/4</f>
        <v>-0.20221259549563766</v>
      </c>
      <c r="Q26" s="24">
        <f t="shared" ref="Q26:AZ26" si="12">-($K26-Q25-P28)/4</f>
        <v>-0.1968559674303281</v>
      </c>
      <c r="R26" s="24">
        <f t="shared" si="12"/>
        <v>-0.19372487051825901</v>
      </c>
      <c r="S26" s="24">
        <f t="shared" si="12"/>
        <v>-0.19111696316674617</v>
      </c>
      <c r="T26" s="24">
        <f t="shared" si="12"/>
        <v>-0.18984164948547005</v>
      </c>
      <c r="U26" s="24">
        <f t="shared" si="12"/>
        <v>-0.18911788429496418</v>
      </c>
      <c r="V26" s="24">
        <f t="shared" si="12"/>
        <v>-0.18875986118464325</v>
      </c>
      <c r="W26" s="24">
        <f t="shared" si="12"/>
        <v>-0.1885736046676289</v>
      </c>
      <c r="X26" s="24">
        <f t="shared" si="12"/>
        <v>-0.1884809814467138</v>
      </c>
      <c r="Y26" s="24">
        <f t="shared" si="12"/>
        <v>-0.18843409320799764</v>
      </c>
      <c r="Z26" s="24">
        <f t="shared" si="12"/>
        <v>-0.18841072452712962</v>
      </c>
      <c r="AA26" s="24">
        <f t="shared" si="12"/>
        <v>-0.18839900306780347</v>
      </c>
      <c r="AB26" s="24">
        <f t="shared" si="12"/>
        <v>-0.18839315584554067</v>
      </c>
      <c r="AC26" s="24">
        <f t="shared" si="12"/>
        <v>-0.18839023223649579</v>
      </c>
      <c r="AD26" s="24">
        <f t="shared" si="12"/>
        <v>-0.1883887732594294</v>
      </c>
      <c r="AE26" s="24">
        <f t="shared" si="12"/>
        <v>-0.18838804457520675</v>
      </c>
      <c r="AF26" s="24">
        <f t="shared" si="12"/>
        <v>-0.18838768088404662</v>
      </c>
      <c r="AG26" s="24">
        <f t="shared" si="12"/>
        <v>-0.18838749930876678</v>
      </c>
      <c r="AH26" s="24">
        <f t="shared" si="12"/>
        <v>-0.18838740867807771</v>
      </c>
      <c r="AI26" s="24">
        <f t="shared" si="12"/>
        <v>-0.18838736343616397</v>
      </c>
      <c r="AJ26" s="24">
        <f t="shared" si="12"/>
        <v>-0.1883873408538064</v>
      </c>
      <c r="AK26" s="24">
        <f t="shared" si="12"/>
        <v>-0.18838732958145324</v>
      </c>
      <c r="AL26" s="24">
        <f t="shared" si="12"/>
        <v>-0.1883873239548455</v>
      </c>
      <c r="AM26" s="24">
        <f t="shared" si="12"/>
        <v>-0.18838732114627835</v>
      </c>
      <c r="AN26" s="24">
        <f t="shared" si="12"/>
        <v>-0.18838731974437431</v>
      </c>
      <c r="AO26" s="24">
        <f t="shared" si="12"/>
        <v>-0.18838731904460648</v>
      </c>
      <c r="AP26" s="24">
        <f t="shared" si="12"/>
        <v>-0.18838731869531503</v>
      </c>
      <c r="AQ26" s="24">
        <f t="shared" si="12"/>
        <v>-0.18838731852096466</v>
      </c>
      <c r="AR26" s="24">
        <f t="shared" si="12"/>
        <v>-0.18838731843393708</v>
      </c>
      <c r="AS26" s="24">
        <f t="shared" si="12"/>
        <v>-0.18838731839049691</v>
      </c>
      <c r="AT26" s="24">
        <f t="shared" si="12"/>
        <v>-0.18838731836881359</v>
      </c>
      <c r="AU26" s="24">
        <f t="shared" si="12"/>
        <v>-0.18838731835799027</v>
      </c>
      <c r="AV26" s="24">
        <f t="shared" si="12"/>
        <v>-0.18838731835258779</v>
      </c>
      <c r="AW26" s="24">
        <f t="shared" si="12"/>
        <v>-0.18838731834989111</v>
      </c>
      <c r="AX26" s="24">
        <f t="shared" si="12"/>
        <v>-0.18838731834854505</v>
      </c>
      <c r="AY26" s="24">
        <f t="shared" si="12"/>
        <v>-0.18838731834787317</v>
      </c>
      <c r="AZ26" s="25">
        <f t="shared" si="12"/>
        <v>-0.1883873183475378</v>
      </c>
    </row>
    <row r="27" spans="1:52" x14ac:dyDescent="0.25">
      <c r="A27" s="20">
        <f t="shared" si="9"/>
        <v>6</v>
      </c>
      <c r="B27" s="23"/>
      <c r="C27" s="23"/>
      <c r="D27" s="23"/>
      <c r="E27" s="23">
        <v>1</v>
      </c>
      <c r="F27" s="23"/>
      <c r="G27" s="23">
        <v>-4</v>
      </c>
      <c r="H27" s="23">
        <v>1</v>
      </c>
      <c r="I27" s="23">
        <v>1</v>
      </c>
      <c r="J27" s="23"/>
      <c r="K27" s="23">
        <f>B$1*B$1*(2+COS(L27)/2)-D15</f>
        <v>0.19703720929963603</v>
      </c>
      <c r="L27" s="20">
        <f>E19</f>
        <v>0.60000000000000009</v>
      </c>
      <c r="M27" s="22">
        <f>A15</f>
        <v>0.60000000000000009</v>
      </c>
      <c r="N27" s="20">
        <v>0</v>
      </c>
      <c r="O27" s="24">
        <f>-($K27-O25-N28-N29)/4</f>
        <v>-8.4212930954949181E-2</v>
      </c>
      <c r="P27" s="24">
        <f>-($K27-P25-O28-O29)/4</f>
        <v>-8.6732109103736715E-2</v>
      </c>
      <c r="Q27" s="24">
        <f t="shared" ref="Q27:AZ27" si="13">-($K27-Q25-P28-P29)/4</f>
        <v>-6.7039783450766943E-2</v>
      </c>
      <c r="R27" s="24">
        <f t="shared" si="13"/>
        <v>-6.1370414055950048E-2</v>
      </c>
      <c r="S27" s="24">
        <f t="shared" si="13"/>
        <v>-5.6769135896994796E-2</v>
      </c>
      <c r="T27" s="24">
        <f t="shared" si="13"/>
        <v>-5.4868033942060412E-2</v>
      </c>
      <c r="U27" s="24">
        <f t="shared" si="13"/>
        <v>-5.3764047681128045E-2</v>
      </c>
      <c r="V27" s="24">
        <f t="shared" si="13"/>
        <v>-5.3248614757199692E-2</v>
      </c>
      <c r="W27" s="24">
        <f t="shared" si="13"/>
        <v>-5.2977634354569057E-2</v>
      </c>
      <c r="X27" s="24">
        <f t="shared" si="13"/>
        <v>-5.2845571424013187E-2</v>
      </c>
      <c r="Y27" s="24">
        <f t="shared" si="13"/>
        <v>-5.2778440238660573E-2</v>
      </c>
      <c r="Z27" s="24">
        <f t="shared" si="13"/>
        <v>-5.2745218330483346E-2</v>
      </c>
      <c r="AA27" s="24">
        <f t="shared" si="13"/>
        <v>-5.2728528324109854E-2</v>
      </c>
      <c r="AB27" s="24">
        <f t="shared" si="13"/>
        <v>-5.2720223165852571E-2</v>
      </c>
      <c r="AC27" s="24">
        <f t="shared" si="13"/>
        <v>-5.271606813212603E-2</v>
      </c>
      <c r="AD27" s="24">
        <f t="shared" si="13"/>
        <v>-5.2713996436501938E-2</v>
      </c>
      <c r="AE27" s="24">
        <f t="shared" si="13"/>
        <v>-5.2712961502505595E-2</v>
      </c>
      <c r="AF27" s="24">
        <f t="shared" si="13"/>
        <v>-5.2712445117803167E-2</v>
      </c>
      <c r="AG27" s="24">
        <f t="shared" si="13"/>
        <v>-5.2712187288128556E-2</v>
      </c>
      <c r="AH27" s="24">
        <f t="shared" si="13"/>
        <v>-5.2712058609969303E-2</v>
      </c>
      <c r="AI27" s="24">
        <f t="shared" si="13"/>
        <v>-5.2711994373202668E-2</v>
      </c>
      <c r="AJ27" s="24">
        <f t="shared" si="13"/>
        <v>-5.271196231083497E-2</v>
      </c>
      <c r="AK27" s="24">
        <f t="shared" si="13"/>
        <v>-5.2711946306201074E-2</v>
      </c>
      <c r="AL27" s="24">
        <f t="shared" si="13"/>
        <v>-5.271193831757625E-2</v>
      </c>
      <c r="AM27" s="24">
        <f t="shared" si="13"/>
        <v>-5.27119343299726E-2</v>
      </c>
      <c r="AN27" s="24">
        <f t="shared" si="13"/>
        <v>-5.2711932339558551E-2</v>
      </c>
      <c r="AO27" s="24">
        <f t="shared" si="13"/>
        <v>-5.271193134603136E-2</v>
      </c>
      <c r="AP27" s="24">
        <f t="shared" si="13"/>
        <v>-5.271193085010973E-2</v>
      </c>
      <c r="AQ27" s="24">
        <f t="shared" si="13"/>
        <v>-5.271193060256818E-2</v>
      </c>
      <c r="AR27" s="24">
        <f t="shared" si="13"/>
        <v>-5.2711930479006998E-2</v>
      </c>
      <c r="AS27" s="24">
        <f t="shared" si="13"/>
        <v>-5.2711930417330938E-2</v>
      </c>
      <c r="AT27" s="24">
        <f t="shared" si="13"/>
        <v>-5.2711930386545106E-2</v>
      </c>
      <c r="AU27" s="24">
        <f t="shared" si="13"/>
        <v>-5.2711930371178252E-2</v>
      </c>
      <c r="AV27" s="24">
        <f t="shared" si="13"/>
        <v>-5.2711930363507811E-2</v>
      </c>
      <c r="AW27" s="24">
        <f t="shared" si="13"/>
        <v>-5.2711930359679103E-2</v>
      </c>
      <c r="AX27" s="24">
        <f t="shared" si="13"/>
        <v>-5.2711930357767972E-2</v>
      </c>
      <c r="AY27" s="24">
        <f t="shared" si="13"/>
        <v>-5.2711930356814041E-2</v>
      </c>
      <c r="AZ27" s="25">
        <f t="shared" si="13"/>
        <v>-5.2711930356337866E-2</v>
      </c>
    </row>
    <row r="28" spans="1:52" x14ac:dyDescent="0.25">
      <c r="A28" s="20">
        <f t="shared" si="9"/>
        <v>7</v>
      </c>
      <c r="B28" s="23"/>
      <c r="C28" s="23"/>
      <c r="D28" s="23"/>
      <c r="E28" s="23"/>
      <c r="F28" s="23">
        <v>1</v>
      </c>
      <c r="G28" s="23">
        <v>1</v>
      </c>
      <c r="H28" s="23">
        <v>-4</v>
      </c>
      <c r="I28" s="23"/>
      <c r="J28" s="23">
        <v>1</v>
      </c>
      <c r="K28" s="23">
        <f>B$1*B$1*(2+COS(L28)/2)-G15</f>
        <v>4.0852871210131231E-3</v>
      </c>
      <c r="L28" s="20">
        <f>F19</f>
        <v>0.8</v>
      </c>
      <c r="M28" s="22">
        <f>A15</f>
        <v>0.60000000000000009</v>
      </c>
      <c r="N28" s="20">
        <v>0</v>
      </c>
      <c r="O28" s="24">
        <f>-($K28-O26-O27-N30)/4</f>
        <v>-6.2840376788662861E-2</v>
      </c>
      <c r="P28" s="24">
        <f>-($K28-P26-P27-O30)/4</f>
        <v>-1.5284913042259096E-2</v>
      </c>
      <c r="Q28" s="24">
        <f t="shared" ref="Q28:AZ28" si="14">-($K28-Q26-Q27-P30)/4</f>
        <v>-3.7926660949404445E-3</v>
      </c>
      <c r="R28" s="24">
        <f t="shared" si="14"/>
        <v>4.9635913628463257E-3</v>
      </c>
      <c r="S28" s="24">
        <f t="shared" si="14"/>
        <v>8.1187212953577337E-3</v>
      </c>
      <c r="T28" s="24">
        <f t="shared" si="14"/>
        <v>9.9584339973826097E-3</v>
      </c>
      <c r="U28" s="24">
        <f t="shared" si="14"/>
        <v>1.0769014549438717E-2</v>
      </c>
      <c r="V28" s="24">
        <f t="shared" si="14"/>
        <v>1.1197415869484216E-2</v>
      </c>
      <c r="W28" s="24">
        <f t="shared" si="14"/>
        <v>1.14017388373008E-2</v>
      </c>
      <c r="X28" s="24">
        <f t="shared" si="14"/>
        <v>1.1505866429075473E-2</v>
      </c>
      <c r="Y28" s="24">
        <f t="shared" si="14"/>
        <v>1.1557001397991387E-2</v>
      </c>
      <c r="Z28" s="24">
        <f t="shared" si="14"/>
        <v>1.1582717756397742E-2</v>
      </c>
      <c r="AA28" s="24">
        <f t="shared" si="14"/>
        <v>1.1595479865207203E-2</v>
      </c>
      <c r="AB28" s="24">
        <f t="shared" si="14"/>
        <v>1.1601867369499447E-2</v>
      </c>
      <c r="AC28" s="24">
        <f t="shared" si="14"/>
        <v>1.1605049145991517E-2</v>
      </c>
      <c r="AD28" s="24">
        <f t="shared" si="14"/>
        <v>1.1606638889352816E-2</v>
      </c>
      <c r="AE28" s="24">
        <f t="shared" si="14"/>
        <v>1.1607431834577742E-2</v>
      </c>
      <c r="AF28" s="24">
        <f t="shared" si="14"/>
        <v>1.1607827774946886E-2</v>
      </c>
      <c r="AG28" s="24">
        <f t="shared" si="14"/>
        <v>1.1608025358647647E-2</v>
      </c>
      <c r="AH28" s="24">
        <f t="shared" si="14"/>
        <v>1.1608123995731481E-2</v>
      </c>
      <c r="AI28" s="24">
        <f t="shared" si="14"/>
        <v>1.1608173226250421E-2</v>
      </c>
      <c r="AJ28" s="24">
        <f t="shared" si="14"/>
        <v>1.1608197800962713E-2</v>
      </c>
      <c r="AK28" s="24">
        <f t="shared" si="14"/>
        <v>1.1608210067119429E-2</v>
      </c>
      <c r="AL28" s="24">
        <f t="shared" si="14"/>
        <v>1.1608216189917267E-2</v>
      </c>
      <c r="AM28" s="24">
        <f t="shared" si="14"/>
        <v>1.1608219246099054E-2</v>
      </c>
      <c r="AN28" s="24">
        <f t="shared" si="14"/>
        <v>1.1608220771612554E-2</v>
      </c>
      <c r="AO28" s="24">
        <f t="shared" si="14"/>
        <v>1.1608221533075155E-2</v>
      </c>
      <c r="AP28" s="24">
        <f t="shared" si="14"/>
        <v>1.1608221913162881E-2</v>
      </c>
      <c r="AQ28" s="24">
        <f t="shared" si="14"/>
        <v>1.1608222102884813E-2</v>
      </c>
      <c r="AR28" s="24">
        <f t="shared" si="14"/>
        <v>1.1608222197585276E-2</v>
      </c>
      <c r="AS28" s="24">
        <f t="shared" si="14"/>
        <v>1.1608222244855367E-2</v>
      </c>
      <c r="AT28" s="24">
        <f t="shared" si="14"/>
        <v>1.1608222268450402E-2</v>
      </c>
      <c r="AU28" s="24">
        <f t="shared" si="14"/>
        <v>1.1608222280227946E-2</v>
      </c>
      <c r="AV28" s="24">
        <f t="shared" si="14"/>
        <v>1.1608222286106765E-2</v>
      </c>
      <c r="AW28" s="24">
        <f t="shared" si="14"/>
        <v>1.1608222289041188E-2</v>
      </c>
      <c r="AX28" s="24">
        <f t="shared" si="14"/>
        <v>1.1608222290505919E-2</v>
      </c>
      <c r="AY28" s="24">
        <f t="shared" si="14"/>
        <v>1.160822229123705E-2</v>
      </c>
      <c r="AZ28" s="25">
        <f t="shared" si="14"/>
        <v>1.160822229160198E-2</v>
      </c>
    </row>
    <row r="29" spans="1:52" x14ac:dyDescent="0.25">
      <c r="A29" s="20">
        <f t="shared" si="9"/>
        <v>8</v>
      </c>
      <c r="B29" s="23"/>
      <c r="C29" s="23"/>
      <c r="D29" s="23"/>
      <c r="E29" s="23"/>
      <c r="F29" s="23"/>
      <c r="G29" s="23">
        <v>1</v>
      </c>
      <c r="H29" s="23"/>
      <c r="I29" s="23">
        <v>-4</v>
      </c>
      <c r="J29" s="23">
        <v>1</v>
      </c>
      <c r="K29" s="23">
        <f>B$1*B$1*(2+COS(L29)/2)-D14-E13</f>
        <v>-0.67029498324552494</v>
      </c>
      <c r="L29" s="20">
        <f>E19</f>
        <v>0.60000000000000009</v>
      </c>
      <c r="M29" s="22">
        <f>A14</f>
        <v>0.8</v>
      </c>
      <c r="N29" s="20">
        <v>0</v>
      </c>
      <c r="O29" s="24">
        <f>-($K29-O27-N30)/4</f>
        <v>0.14652051307264394</v>
      </c>
      <c r="P29" s="24">
        <f>-($K29-P27-O30)/4</f>
        <v>0.20386330342328482</v>
      </c>
      <c r="Q29" s="24">
        <f t="shared" ref="Q29:AZ29" si="15">-($K29-Q27-P30)/4</f>
        <v>0.21401639335427608</v>
      </c>
      <c r="R29" s="24">
        <f t="shared" si="15"/>
        <v>0.22198987658404562</v>
      </c>
      <c r="S29" s="24">
        <f t="shared" si="15"/>
        <v>0.22449302967867879</v>
      </c>
      <c r="T29" s="24">
        <f t="shared" si="15"/>
        <v>0.22601391396038464</v>
      </c>
      <c r="U29" s="24">
        <f t="shared" si="15"/>
        <v>0.22664355321481428</v>
      </c>
      <c r="V29" s="24">
        <f t="shared" si="15"/>
        <v>0.22698244875727955</v>
      </c>
      <c r="W29" s="24">
        <f t="shared" si="15"/>
        <v>0.22714020759584255</v>
      </c>
      <c r="X29" s="24">
        <f t="shared" si="15"/>
        <v>0.22722117938238845</v>
      </c>
      <c r="Y29" s="24">
        <f t="shared" si="15"/>
        <v>0.22726059229162532</v>
      </c>
      <c r="Z29" s="24">
        <f t="shared" si="15"/>
        <v>0.22728046647981467</v>
      </c>
      <c r="AA29" s="24">
        <f t="shared" si="15"/>
        <v>0.22729029822379257</v>
      </c>
      <c r="AB29" s="24">
        <f t="shared" si="15"/>
        <v>0.22729522392251914</v>
      </c>
      <c r="AC29" s="24">
        <f t="shared" si="15"/>
        <v>0.22729767479674998</v>
      </c>
      <c r="AD29" s="24">
        <f t="shared" si="15"/>
        <v>0.22729889979584467</v>
      </c>
      <c r="AE29" s="24">
        <f t="shared" si="15"/>
        <v>0.22729951057001396</v>
      </c>
      <c r="AF29" s="24">
        <f t="shared" si="15"/>
        <v>0.22729981558759305</v>
      </c>
      <c r="AG29" s="24">
        <f t="shared" si="15"/>
        <v>0.22729996777747385</v>
      </c>
      <c r="AH29" s="24">
        <f t="shared" si="15"/>
        <v>0.22730004375688542</v>
      </c>
      <c r="AI29" s="24">
        <f t="shared" si="15"/>
        <v>0.22730008167692595</v>
      </c>
      <c r="AJ29" s="24">
        <f t="shared" si="15"/>
        <v>0.22730010060604883</v>
      </c>
      <c r="AK29" s="24">
        <f t="shared" si="15"/>
        <v>0.22730011005411724</v>
      </c>
      <c r="AL29" s="24">
        <f t="shared" si="15"/>
        <v>0.22730011477026316</v>
      </c>
      <c r="AM29" s="24">
        <f t="shared" si="15"/>
        <v>0.22730011712430315</v>
      </c>
      <c r="AN29" s="24">
        <f t="shared" si="15"/>
        <v>0.22730011829934066</v>
      </c>
      <c r="AO29" s="24">
        <f t="shared" si="15"/>
        <v>0.2273001188858613</v>
      </c>
      <c r="AP29" s="24">
        <f t="shared" si="15"/>
        <v>0.22730011917862614</v>
      </c>
      <c r="AQ29" s="24">
        <f t="shared" si="15"/>
        <v>0.22730011932476049</v>
      </c>
      <c r="AR29" s="24">
        <f t="shared" si="15"/>
        <v>0.22730011939770406</v>
      </c>
      <c r="AS29" s="24">
        <f t="shared" si="15"/>
        <v>0.2273001194341141</v>
      </c>
      <c r="AT29" s="24">
        <f t="shared" si="15"/>
        <v>0.22730011945228831</v>
      </c>
      <c r="AU29" s="24">
        <f t="shared" si="15"/>
        <v>0.22730011946136003</v>
      </c>
      <c r="AV29" s="24">
        <f t="shared" si="15"/>
        <v>0.22730011946588821</v>
      </c>
      <c r="AW29" s="24">
        <f t="shared" si="15"/>
        <v>0.22730011946814849</v>
      </c>
      <c r="AX29" s="24">
        <f t="shared" si="15"/>
        <v>0.2273001194692767</v>
      </c>
      <c r="AY29" s="24">
        <f t="shared" si="15"/>
        <v>0.22730011946983986</v>
      </c>
      <c r="AZ29" s="25">
        <f t="shared" si="15"/>
        <v>0.22730011947012094</v>
      </c>
    </row>
    <row r="30" spans="1:52" x14ac:dyDescent="0.25">
      <c r="A30" s="20">
        <f t="shared" si="9"/>
        <v>9</v>
      </c>
      <c r="B30" s="23"/>
      <c r="C30" s="23"/>
      <c r="D30" s="23"/>
      <c r="E30" s="23"/>
      <c r="F30" s="23"/>
      <c r="G30" s="23"/>
      <c r="H30" s="23">
        <v>1</v>
      </c>
      <c r="I30" s="23">
        <v>1</v>
      </c>
      <c r="J30" s="23">
        <v>-4</v>
      </c>
      <c r="K30" s="23">
        <f>B$1*B$1*(2+COS(L30)/2)-F13-G14</f>
        <v>-0.92756135820540431</v>
      </c>
      <c r="L30" s="20">
        <f>F19</f>
        <v>0.8</v>
      </c>
      <c r="M30" s="22">
        <f>A14</f>
        <v>0.8</v>
      </c>
      <c r="N30" s="20">
        <v>0</v>
      </c>
      <c r="O30" s="24">
        <f>-($K30-N28-N29)/4</f>
        <v>0.23189033955135108</v>
      </c>
      <c r="P30" s="24">
        <f>-($K30-O28-O29)/4</f>
        <v>0.25281037362234637</v>
      </c>
      <c r="Q30" s="24">
        <f t="shared" ref="Q30:AZ30" si="16">-($K30-P28-P29)/4</f>
        <v>0.27903493714660749</v>
      </c>
      <c r="R30" s="24">
        <f t="shared" si="16"/>
        <v>0.284446271366185</v>
      </c>
      <c r="S30" s="24">
        <f t="shared" si="16"/>
        <v>0.28862870653807404</v>
      </c>
      <c r="T30" s="24">
        <f t="shared" si="16"/>
        <v>0.29004327729486024</v>
      </c>
      <c r="U30" s="24">
        <f t="shared" si="16"/>
        <v>0.29088342654079291</v>
      </c>
      <c r="V30" s="24">
        <f t="shared" si="16"/>
        <v>0.2912434814924143</v>
      </c>
      <c r="W30" s="24">
        <f t="shared" si="16"/>
        <v>0.29143530570804199</v>
      </c>
      <c r="X30" s="24">
        <f t="shared" si="16"/>
        <v>0.2915258261596369</v>
      </c>
      <c r="Y30" s="24">
        <f t="shared" si="16"/>
        <v>0.29157210100421704</v>
      </c>
      <c r="Z30" s="24">
        <f t="shared" si="16"/>
        <v>0.29159473797375524</v>
      </c>
      <c r="AA30" s="24">
        <f t="shared" si="16"/>
        <v>0.29160613561040416</v>
      </c>
      <c r="AB30" s="24">
        <f t="shared" si="16"/>
        <v>0.291611784073601</v>
      </c>
      <c r="AC30" s="24">
        <f t="shared" si="16"/>
        <v>0.29161461237435571</v>
      </c>
      <c r="AD30" s="24">
        <f t="shared" si="16"/>
        <v>0.29161602053703645</v>
      </c>
      <c r="AE30" s="24">
        <f t="shared" si="16"/>
        <v>0.29161672422265045</v>
      </c>
      <c r="AF30" s="24">
        <f t="shared" si="16"/>
        <v>0.29161707515249902</v>
      </c>
      <c r="AG30" s="24">
        <f t="shared" si="16"/>
        <v>0.29161725039198605</v>
      </c>
      <c r="AH30" s="24">
        <f t="shared" si="16"/>
        <v>0.29161733783538146</v>
      </c>
      <c r="AI30" s="24">
        <f t="shared" si="16"/>
        <v>0.29161738148950533</v>
      </c>
      <c r="AJ30" s="24">
        <f t="shared" si="16"/>
        <v>0.29161740327714514</v>
      </c>
      <c r="AK30" s="24">
        <f t="shared" si="16"/>
        <v>0.29161741415310394</v>
      </c>
      <c r="AL30" s="24">
        <f t="shared" si="16"/>
        <v>0.29161741958166026</v>
      </c>
      <c r="AM30" s="24">
        <f t="shared" si="16"/>
        <v>0.2916174222913962</v>
      </c>
      <c r="AN30" s="24">
        <f t="shared" si="16"/>
        <v>0.2916174236439516</v>
      </c>
      <c r="AO30" s="24">
        <f t="shared" si="16"/>
        <v>0.29161742431908938</v>
      </c>
      <c r="AP30" s="24">
        <f t="shared" si="16"/>
        <v>0.2916174246560852</v>
      </c>
      <c r="AQ30" s="24">
        <f t="shared" si="16"/>
        <v>0.29161742482429831</v>
      </c>
      <c r="AR30" s="24">
        <f t="shared" si="16"/>
        <v>0.29161742490826242</v>
      </c>
      <c r="AS30" s="24">
        <f t="shared" si="16"/>
        <v>0.2916174249501734</v>
      </c>
      <c r="AT30" s="24">
        <f t="shared" si="16"/>
        <v>0.29161742497109344</v>
      </c>
      <c r="AU30" s="24">
        <f t="shared" si="16"/>
        <v>0.29161742498153576</v>
      </c>
      <c r="AV30" s="24">
        <f t="shared" si="16"/>
        <v>0.29161742498674809</v>
      </c>
      <c r="AW30" s="24">
        <f t="shared" si="16"/>
        <v>0.29161742498934984</v>
      </c>
      <c r="AX30" s="24">
        <f t="shared" si="16"/>
        <v>0.29161742499064852</v>
      </c>
      <c r="AY30" s="24">
        <f t="shared" si="16"/>
        <v>0.29161742499129673</v>
      </c>
      <c r="AZ30" s="25">
        <f t="shared" si="16"/>
        <v>0.2916174249916203</v>
      </c>
    </row>
    <row r="32" spans="1:52" x14ac:dyDescent="0.25">
      <c r="P32" s="26">
        <f>P22-O22</f>
        <v>-0.11568783644561231</v>
      </c>
      <c r="Q32" s="26">
        <f t="shared" ref="Q32:AY33" si="17">Q22-P22</f>
        <v>-3.1937793870721598E-2</v>
      </c>
      <c r="R32" s="26">
        <f t="shared" si="17"/>
        <v>-1.5711830343731581E-2</v>
      </c>
      <c r="S32" s="26">
        <f t="shared" si="17"/>
        <v>-5.2300977286121597E-3</v>
      </c>
      <c r="T32" s="26">
        <f t="shared" si="17"/>
        <v>-5.2474462845680803E-4</v>
      </c>
      <c r="U32" s="27">
        <f t="shared" si="17"/>
        <v>1.4382841497601051E-4</v>
      </c>
      <c r="V32" s="27">
        <f t="shared" si="17"/>
        <v>2.6124415094608278E-4</v>
      </c>
      <c r="W32" s="27">
        <f t="shared" si="17"/>
        <v>1.6457402636810281E-4</v>
      </c>
      <c r="X32" s="27">
        <f t="shared" si="17"/>
        <v>9.8260739449462786E-5</v>
      </c>
      <c r="Y32" s="27">
        <f t="shared" si="17"/>
        <v>5.186068593265869E-5</v>
      </c>
      <c r="Z32" s="27">
        <f t="shared" si="17"/>
        <v>2.7253825222062211E-5</v>
      </c>
      <c r="AA32" s="27">
        <f t="shared" si="17"/>
        <v>1.383489853901132E-5</v>
      </c>
      <c r="AB32" s="27">
        <f t="shared" si="17"/>
        <v>7.021831636921938E-6</v>
      </c>
      <c r="AC32" s="27">
        <f t="shared" si="17"/>
        <v>3.5239138168607909E-6</v>
      </c>
      <c r="AD32" s="27">
        <f t="shared" si="17"/>
        <v>1.768836757343184E-6</v>
      </c>
      <c r="AE32" s="27">
        <f t="shared" si="17"/>
        <v>8.8447108054223733E-7</v>
      </c>
      <c r="AF32" s="27">
        <f t="shared" si="17"/>
        <v>4.423253567864549E-7</v>
      </c>
      <c r="AG32" s="27">
        <f t="shared" si="17"/>
        <v>2.2091486073794186E-7</v>
      </c>
      <c r="AH32" s="27">
        <f t="shared" si="17"/>
        <v>1.1034178459823352E-7</v>
      </c>
      <c r="AI32" s="27">
        <f t="shared" si="17"/>
        <v>5.5087816808185863E-8</v>
      </c>
      <c r="AJ32" s="27">
        <f t="shared" si="17"/>
        <v>2.7503359090186308E-8</v>
      </c>
      <c r="AK32" s="27">
        <f t="shared" si="17"/>
        <v>1.3729241188364938E-8</v>
      </c>
      <c r="AL32" s="27">
        <f t="shared" si="17"/>
        <v>6.8535190855811834E-9</v>
      </c>
      <c r="AM32" s="27">
        <f t="shared" si="17"/>
        <v>3.421027461314452E-9</v>
      </c>
      <c r="AN32" s="27">
        <f t="shared" si="17"/>
        <v>1.7076626779299886E-9</v>
      </c>
      <c r="AO32" s="27">
        <f t="shared" si="17"/>
        <v>8.5239171276896286E-10</v>
      </c>
      <c r="AP32" s="27">
        <f t="shared" si="17"/>
        <v>4.2547820822136373E-10</v>
      </c>
      <c r="AQ32" s="27">
        <f t="shared" si="17"/>
        <v>2.1237955838415701E-10</v>
      </c>
      <c r="AR32" s="27">
        <f t="shared" si="17"/>
        <v>1.0601031164014785E-10</v>
      </c>
      <c r="AS32" s="27">
        <f t="shared" si="17"/>
        <v>5.2915560821986674E-11</v>
      </c>
      <c r="AT32" s="27">
        <f t="shared" si="17"/>
        <v>2.6412982911949712E-11</v>
      </c>
      <c r="AU32" s="27">
        <f t="shared" si="17"/>
        <v>1.3184120462028659E-11</v>
      </c>
      <c r="AV32" s="27">
        <f t="shared" si="17"/>
        <v>6.5809580007680779E-12</v>
      </c>
      <c r="AW32" s="27">
        <f t="shared" si="17"/>
        <v>3.2848168629584507E-12</v>
      </c>
      <c r="AX32" s="27">
        <f t="shared" si="17"/>
        <v>1.6396883850688937E-12</v>
      </c>
      <c r="AY32" s="27">
        <f t="shared" si="17"/>
        <v>8.184564137536654E-13</v>
      </c>
      <c r="AZ32" s="27">
        <f>AZ22-AY22</f>
        <v>4.0856207306205761E-13</v>
      </c>
    </row>
    <row r="33" spans="16:52" x14ac:dyDescent="0.25">
      <c r="P33" s="26">
        <f t="shared" ref="P33:AE40" si="18">P23-O23</f>
        <v>-6.3875587741443252E-2</v>
      </c>
      <c r="Q33" s="26">
        <f t="shared" si="18"/>
        <v>-3.1423660687463217E-2</v>
      </c>
      <c r="R33" s="26">
        <f t="shared" si="18"/>
        <v>-1.0460195457224264E-2</v>
      </c>
      <c r="S33" s="26">
        <f t="shared" si="18"/>
        <v>-1.0494892569136161E-3</v>
      </c>
      <c r="T33" s="26">
        <f t="shared" si="18"/>
        <v>2.8765682995191E-4</v>
      </c>
      <c r="U33" s="27">
        <f t="shared" si="18"/>
        <v>5.2248830189227657E-4</v>
      </c>
      <c r="V33" s="27">
        <f t="shared" si="18"/>
        <v>3.2914805273620562E-4</v>
      </c>
      <c r="W33" s="27">
        <f t="shared" si="18"/>
        <v>1.9652147889892557E-4</v>
      </c>
      <c r="X33" s="27">
        <f t="shared" si="18"/>
        <v>1.0372137186531738E-4</v>
      </c>
      <c r="Y33" s="27">
        <f t="shared" si="18"/>
        <v>5.4507650444179934E-5</v>
      </c>
      <c r="Z33" s="27">
        <f t="shared" si="18"/>
        <v>2.7669797077967129E-5</v>
      </c>
      <c r="AA33" s="27">
        <f t="shared" si="18"/>
        <v>1.4043663273788365E-5</v>
      </c>
      <c r="AB33" s="27">
        <f t="shared" si="18"/>
        <v>7.0478276337770929E-6</v>
      </c>
      <c r="AC33" s="27">
        <f t="shared" si="18"/>
        <v>3.537673514686368E-6</v>
      </c>
      <c r="AD33" s="27">
        <f t="shared" si="18"/>
        <v>1.7689421611399858E-6</v>
      </c>
      <c r="AE33" s="27">
        <f t="shared" si="18"/>
        <v>8.8465071351739866E-7</v>
      </c>
      <c r="AF33" s="27">
        <f t="shared" si="17"/>
        <v>4.4182972153139488E-7</v>
      </c>
      <c r="AG33" s="27">
        <f t="shared" si="17"/>
        <v>2.2068356908544473E-7</v>
      </c>
      <c r="AH33" s="27">
        <f t="shared" si="17"/>
        <v>1.1017563372739403E-7</v>
      </c>
      <c r="AI33" s="27">
        <f t="shared" si="17"/>
        <v>5.5006718013839162E-8</v>
      </c>
      <c r="AJ33" s="27">
        <f t="shared" si="17"/>
        <v>2.7458482543263329E-8</v>
      </c>
      <c r="AK33" s="27">
        <f t="shared" si="17"/>
        <v>1.3707038171162367E-8</v>
      </c>
      <c r="AL33" s="27">
        <f t="shared" si="17"/>
        <v>6.8420548671177528E-9</v>
      </c>
      <c r="AM33" s="27">
        <f t="shared" si="17"/>
        <v>3.4153254113711284E-9</v>
      </c>
      <c r="AN33" s="27">
        <f t="shared" si="17"/>
        <v>1.7047833700267745E-9</v>
      </c>
      <c r="AO33" s="27">
        <f t="shared" si="17"/>
        <v>8.5095652746502992E-10</v>
      </c>
      <c r="AP33" s="27">
        <f t="shared" si="17"/>
        <v>4.2475900574601155E-10</v>
      </c>
      <c r="AQ33" s="27">
        <f t="shared" si="17"/>
        <v>2.1202067879144693E-10</v>
      </c>
      <c r="AR33" s="27">
        <f t="shared" si="17"/>
        <v>1.0583101062167088E-10</v>
      </c>
      <c r="AS33" s="27">
        <f t="shared" si="17"/>
        <v>5.2825965823899423E-11</v>
      </c>
      <c r="AT33" s="27">
        <f t="shared" si="17"/>
        <v>2.6368296435208549E-11</v>
      </c>
      <c r="AU33" s="27">
        <f t="shared" si="17"/>
        <v>1.3161860490384925E-11</v>
      </c>
      <c r="AV33" s="27">
        <f t="shared" si="17"/>
        <v>6.5698002593705951E-12</v>
      </c>
      <c r="AW33" s="27">
        <f t="shared" si="17"/>
        <v>3.2793212589865561E-12</v>
      </c>
      <c r="AX33" s="27">
        <f t="shared" si="17"/>
        <v>1.6368573163560995E-12</v>
      </c>
      <c r="AY33" s="27">
        <f t="shared" si="17"/>
        <v>8.1706863497288396E-13</v>
      </c>
      <c r="AZ33" s="27">
        <f t="shared" ref="Q33:AZ40" si="19">AZ23-AY23</f>
        <v>4.0784042809605126E-13</v>
      </c>
    </row>
    <row r="34" spans="16:52" x14ac:dyDescent="0.25">
      <c r="P34" s="26">
        <f t="shared" si="18"/>
        <v>-6.3875587741443252E-2</v>
      </c>
      <c r="Q34" s="26">
        <f t="shared" si="19"/>
        <v>-3.1423660687463217E-2</v>
      </c>
      <c r="R34" s="26">
        <f t="shared" si="19"/>
        <v>-1.0460195457224264E-2</v>
      </c>
      <c r="S34" s="26">
        <f t="shared" si="19"/>
        <v>-1.0494892569136161E-3</v>
      </c>
      <c r="T34" s="26">
        <f t="shared" si="19"/>
        <v>2.8765682995196551E-4</v>
      </c>
      <c r="U34" s="27">
        <f t="shared" si="19"/>
        <v>5.2248830189222106E-4</v>
      </c>
      <c r="V34" s="27">
        <f t="shared" si="19"/>
        <v>3.2914805273620562E-4</v>
      </c>
      <c r="W34" s="27">
        <f t="shared" si="19"/>
        <v>1.9652147889892557E-4</v>
      </c>
      <c r="X34" s="27">
        <f t="shared" si="19"/>
        <v>1.0372137186537289E-4</v>
      </c>
      <c r="Y34" s="27">
        <f t="shared" si="19"/>
        <v>5.4507650444124423E-5</v>
      </c>
      <c r="Z34" s="27">
        <f t="shared" si="19"/>
        <v>2.7669797077967129E-5</v>
      </c>
      <c r="AA34" s="27">
        <f t="shared" si="19"/>
        <v>1.4043663273788365E-5</v>
      </c>
      <c r="AB34" s="27">
        <f t="shared" si="19"/>
        <v>7.0478276337770929E-6</v>
      </c>
      <c r="AC34" s="27">
        <f t="shared" si="19"/>
        <v>3.537673514686368E-6</v>
      </c>
      <c r="AD34" s="27">
        <f t="shared" si="19"/>
        <v>1.7689421611399858E-6</v>
      </c>
      <c r="AE34" s="27">
        <f t="shared" si="19"/>
        <v>8.8465071351739866E-7</v>
      </c>
      <c r="AF34" s="27">
        <f t="shared" si="19"/>
        <v>4.4182972153139488E-7</v>
      </c>
      <c r="AG34" s="27">
        <f t="shared" si="19"/>
        <v>2.2068356908544473E-7</v>
      </c>
      <c r="AH34" s="27">
        <f t="shared" si="19"/>
        <v>1.1017563367188288E-7</v>
      </c>
      <c r="AI34" s="27">
        <f t="shared" si="19"/>
        <v>5.5006718124861465E-8</v>
      </c>
      <c r="AJ34" s="27">
        <f t="shared" si="19"/>
        <v>2.7458482487752178E-8</v>
      </c>
      <c r="AK34" s="27">
        <f t="shared" si="19"/>
        <v>1.3707038171162367E-8</v>
      </c>
      <c r="AL34" s="27">
        <f t="shared" si="19"/>
        <v>6.8420548671177528E-9</v>
      </c>
      <c r="AM34" s="27">
        <f t="shared" si="19"/>
        <v>3.4153254113711284E-9</v>
      </c>
      <c r="AN34" s="27">
        <f t="shared" si="19"/>
        <v>1.7047833700267745E-9</v>
      </c>
      <c r="AO34" s="27">
        <f t="shared" si="19"/>
        <v>8.5095652746502992E-10</v>
      </c>
      <c r="AP34" s="27">
        <f t="shared" si="19"/>
        <v>4.2475900574601155E-10</v>
      </c>
      <c r="AQ34" s="27">
        <f t="shared" si="19"/>
        <v>2.1202067879144693E-10</v>
      </c>
      <c r="AR34" s="27">
        <f t="shared" si="19"/>
        <v>1.0583101062167088E-10</v>
      </c>
      <c r="AS34" s="27">
        <f t="shared" si="19"/>
        <v>5.2825965823899423E-11</v>
      </c>
      <c r="AT34" s="27">
        <f t="shared" si="19"/>
        <v>2.636835194635978E-11</v>
      </c>
      <c r="AU34" s="27">
        <f t="shared" si="19"/>
        <v>1.3161804979233693E-11</v>
      </c>
      <c r="AV34" s="27">
        <f t="shared" si="19"/>
        <v>6.5698002593705951E-12</v>
      </c>
      <c r="AW34" s="27">
        <f t="shared" si="19"/>
        <v>3.2793212589865561E-12</v>
      </c>
      <c r="AX34" s="27">
        <f t="shared" si="19"/>
        <v>1.6368573163560995E-12</v>
      </c>
      <c r="AY34" s="27">
        <f t="shared" si="19"/>
        <v>8.1706863497288396E-13</v>
      </c>
      <c r="AZ34" s="27">
        <f t="shared" si="19"/>
        <v>4.0784042809605126E-13</v>
      </c>
    </row>
    <row r="35" spans="16:52" x14ac:dyDescent="0.25">
      <c r="P35" s="26">
        <f t="shared" si="18"/>
        <v>-9.3756848879131216E-2</v>
      </c>
      <c r="Q35" s="26">
        <f t="shared" si="19"/>
        <v>-2.6128951485165586E-2</v>
      </c>
      <c r="R35" s="26">
        <f t="shared" si="19"/>
        <v>1.0321407009576955E-3</v>
      </c>
      <c r="S35" s="26">
        <f t="shared" si="19"/>
        <v>1.6753719482646701E-3</v>
      </c>
      <c r="T35" s="26">
        <f t="shared" si="19"/>
        <v>1.9461247925929848E-3</v>
      </c>
      <c r="U35" s="27">
        <f t="shared" si="19"/>
        <v>1.0553480599987397E-3</v>
      </c>
      <c r="V35" s="27">
        <f t="shared" si="19"/>
        <v>6.2151188922765499E-4</v>
      </c>
      <c r="W35" s="27">
        <f t="shared" si="19"/>
        <v>3.1662474801180673E-4</v>
      </c>
      <c r="X35" s="27">
        <f t="shared" si="19"/>
        <v>1.6616991584389451E-4</v>
      </c>
      <c r="Y35" s="27">
        <f t="shared" si="19"/>
        <v>8.3425363089861815E-5</v>
      </c>
      <c r="Z35" s="27">
        <f t="shared" si="19"/>
        <v>4.233975455614214E-5</v>
      </c>
      <c r="AA35" s="27">
        <f t="shared" si="19"/>
        <v>2.1169478898241945E-5</v>
      </c>
      <c r="AB35" s="27">
        <f t="shared" si="19"/>
        <v>1.0626780241773659E-5</v>
      </c>
      <c r="AC35" s="27">
        <f t="shared" si="19"/>
        <v>5.3069318873832927E-6</v>
      </c>
      <c r="AD35" s="27">
        <f t="shared" si="19"/>
        <v>2.654131773416335E-6</v>
      </c>
      <c r="AE35" s="27">
        <f t="shared" si="19"/>
        <v>1.3249935293946358E-6</v>
      </c>
      <c r="AF35" s="27">
        <f t="shared" si="19"/>
        <v>6.6181941549281476E-7</v>
      </c>
      <c r="AG35" s="27">
        <f t="shared" si="19"/>
        <v>3.303607502003203E-7</v>
      </c>
      <c r="AH35" s="27">
        <f t="shared" si="19"/>
        <v>1.6493905546921539E-7</v>
      </c>
      <c r="AI35" s="27">
        <f t="shared" si="19"/>
        <v>8.2330571138378161E-8</v>
      </c>
      <c r="AJ35" s="27">
        <f t="shared" si="19"/>
        <v>4.1098911329751076E-8</v>
      </c>
      <c r="AK35" s="27">
        <f t="shared" si="19"/>
        <v>2.0514700382889828E-8</v>
      </c>
      <c r="AL35" s="27">
        <f t="shared" si="19"/>
        <v>1.0240274184170062E-8</v>
      </c>
      <c r="AM35" s="27">
        <f t="shared" si="19"/>
        <v>5.1114708576882606E-9</v>
      </c>
      <c r="AN35" s="27">
        <f t="shared" si="19"/>
        <v>2.5514343970911568E-9</v>
      </c>
      <c r="AO35" s="27">
        <f t="shared" si="19"/>
        <v>1.2735577592515313E-9</v>
      </c>
      <c r="AP35" s="27">
        <f t="shared" si="19"/>
        <v>6.3570326780393316E-10</v>
      </c>
      <c r="AQ35" s="27">
        <f t="shared" si="19"/>
        <v>3.1731361982423323E-10</v>
      </c>
      <c r="AR35" s="27">
        <f t="shared" si="19"/>
        <v>1.5838846900706471E-10</v>
      </c>
      <c r="AS35" s="27">
        <f t="shared" si="19"/>
        <v>7.9060202828884485E-11</v>
      </c>
      <c r="AT35" s="27">
        <f t="shared" si="19"/>
        <v>3.9463210477208577E-11</v>
      </c>
      <c r="AU35" s="27">
        <f t="shared" si="19"/>
        <v>1.9698187525563071E-11</v>
      </c>
      <c r="AV35" s="27">
        <f t="shared" si="19"/>
        <v>9.8324681729877739E-12</v>
      </c>
      <c r="AW35" s="27">
        <f t="shared" si="19"/>
        <v>4.907851902657967E-12</v>
      </c>
      <c r="AX35" s="27">
        <f t="shared" si="19"/>
        <v>2.4498181261378704E-12</v>
      </c>
      <c r="AY35" s="27">
        <f t="shared" si="19"/>
        <v>1.2227996393221474E-12</v>
      </c>
      <c r="AZ35" s="27">
        <f t="shared" si="19"/>
        <v>6.1040061893891107E-13</v>
      </c>
    </row>
    <row r="36" spans="16:52" x14ac:dyDescent="0.25">
      <c r="P36" s="26">
        <f t="shared" si="18"/>
        <v>-3.9149306416948526E-2</v>
      </c>
      <c r="Q36" s="26">
        <f t="shared" si="19"/>
        <v>5.3566280653095655E-3</v>
      </c>
      <c r="R36" s="26">
        <f t="shared" si="19"/>
        <v>3.1310969120690868E-3</v>
      </c>
      <c r="S36" s="26">
        <f t="shared" si="19"/>
        <v>2.6079073515128393E-3</v>
      </c>
      <c r="T36" s="26">
        <f t="shared" si="19"/>
        <v>1.275313681276119E-3</v>
      </c>
      <c r="U36" s="27">
        <f t="shared" si="19"/>
        <v>7.2376519050587618E-4</v>
      </c>
      <c r="V36" s="27">
        <f t="shared" si="19"/>
        <v>3.5802311032093193E-4</v>
      </c>
      <c r="W36" s="27">
        <f t="shared" si="19"/>
        <v>1.8625651701434376E-4</v>
      </c>
      <c r="X36" s="27">
        <f t="shared" si="19"/>
        <v>9.2623220915105664E-5</v>
      </c>
      <c r="Y36" s="27">
        <f t="shared" si="19"/>
        <v>4.6888238716152886E-5</v>
      </c>
      <c r="Z36" s="27">
        <f t="shared" si="19"/>
        <v>2.3368680868024461E-5</v>
      </c>
      <c r="AA36" s="27">
        <f t="shared" si="19"/>
        <v>1.1721459326152761E-5</v>
      </c>
      <c r="AB36" s="27">
        <f t="shared" si="19"/>
        <v>5.8472222627947712E-6</v>
      </c>
      <c r="AC36" s="27">
        <f t="shared" si="19"/>
        <v>2.9236090448858665E-6</v>
      </c>
      <c r="AD36" s="27">
        <f t="shared" si="19"/>
        <v>1.4589770663819834E-6</v>
      </c>
      <c r="AE36" s="27">
        <f t="shared" si="19"/>
        <v>7.2868422265615074E-7</v>
      </c>
      <c r="AF36" s="27">
        <f t="shared" si="19"/>
        <v>3.6369116013235114E-7</v>
      </c>
      <c r="AG36" s="27">
        <f t="shared" si="19"/>
        <v>1.8157527983952981E-7</v>
      </c>
      <c r="AH36" s="27">
        <f t="shared" si="19"/>
        <v>9.0630689064674641E-8</v>
      </c>
      <c r="AI36" s="27">
        <f t="shared" si="19"/>
        <v>4.5241913743110374E-8</v>
      </c>
      <c r="AJ36" s="27">
        <f t="shared" si="19"/>
        <v>2.2582357567246802E-8</v>
      </c>
      <c r="AK36" s="27">
        <f t="shared" si="19"/>
        <v>1.1272353162006254E-8</v>
      </c>
      <c r="AL36" s="27">
        <f t="shared" si="19"/>
        <v>5.6266077352873367E-9</v>
      </c>
      <c r="AM36" s="27">
        <f t="shared" si="19"/>
        <v>2.8085671566202564E-9</v>
      </c>
      <c r="AN36" s="27">
        <f t="shared" si="19"/>
        <v>1.4019040373014491E-9</v>
      </c>
      <c r="AO36" s="27">
        <f t="shared" si="19"/>
        <v>6.9976782701708373E-10</v>
      </c>
      <c r="AP36" s="27">
        <f t="shared" si="19"/>
        <v>3.4929145686923846E-10</v>
      </c>
      <c r="AQ36" s="27">
        <f t="shared" si="19"/>
        <v>1.7435036747670551E-10</v>
      </c>
      <c r="AR36" s="27">
        <f t="shared" si="19"/>
        <v>8.7027579587228843E-11</v>
      </c>
      <c r="AS36" s="27">
        <f t="shared" si="19"/>
        <v>4.3440168129293966E-11</v>
      </c>
      <c r="AT36" s="27">
        <f t="shared" si="19"/>
        <v>2.1683321804744082E-11</v>
      </c>
      <c r="AU36" s="27">
        <f t="shared" si="19"/>
        <v>1.082331446689011E-11</v>
      </c>
      <c r="AV36" s="27">
        <f t="shared" si="19"/>
        <v>5.4024840157040899E-12</v>
      </c>
      <c r="AW36" s="27">
        <f t="shared" si="19"/>
        <v>2.696676215663274E-12</v>
      </c>
      <c r="AX36" s="27">
        <f t="shared" si="19"/>
        <v>1.3460621506311554E-12</v>
      </c>
      <c r="AY36" s="27">
        <f t="shared" si="19"/>
        <v>6.7187921892752911E-13</v>
      </c>
      <c r="AZ36" s="27">
        <f t="shared" si="19"/>
        <v>3.3537062016364416E-13</v>
      </c>
    </row>
    <row r="37" spans="16:52" x14ac:dyDescent="0.25">
      <c r="P37" s="26">
        <f t="shared" si="18"/>
        <v>-2.5191781487875348E-3</v>
      </c>
      <c r="Q37" s="26">
        <f t="shared" si="19"/>
        <v>1.9692325652969772E-2</v>
      </c>
      <c r="R37" s="26">
        <f t="shared" si="19"/>
        <v>5.6693693948168949E-3</v>
      </c>
      <c r="S37" s="26">
        <f t="shared" si="19"/>
        <v>4.6012781589552521E-3</v>
      </c>
      <c r="T37" s="26">
        <f t="shared" si="19"/>
        <v>1.9011019549343838E-3</v>
      </c>
      <c r="U37" s="27">
        <f t="shared" si="19"/>
        <v>1.1039862609323672E-3</v>
      </c>
      <c r="V37" s="27">
        <f t="shared" si="19"/>
        <v>5.1543292392835366E-4</v>
      </c>
      <c r="W37" s="27">
        <f t="shared" si="19"/>
        <v>2.7098040263063422E-4</v>
      </c>
      <c r="X37" s="27">
        <f t="shared" si="19"/>
        <v>1.3206293055587071E-4</v>
      </c>
      <c r="Y37" s="27">
        <f t="shared" si="19"/>
        <v>6.7131185352613254E-5</v>
      </c>
      <c r="Z37" s="27">
        <f t="shared" si="19"/>
        <v>3.322190817722781E-5</v>
      </c>
      <c r="AA37" s="27">
        <f t="shared" si="19"/>
        <v>1.6690006373491773E-5</v>
      </c>
      <c r="AB37" s="27">
        <f t="shared" si="19"/>
        <v>8.3051582572823968E-6</v>
      </c>
      <c r="AC37" s="27">
        <f t="shared" si="19"/>
        <v>4.1550337265411352E-6</v>
      </c>
      <c r="AD37" s="27">
        <f t="shared" si="19"/>
        <v>2.0716956240923734E-6</v>
      </c>
      <c r="AE37" s="27">
        <f t="shared" si="19"/>
        <v>1.0349339963425241E-6</v>
      </c>
      <c r="AF37" s="27">
        <f t="shared" si="19"/>
        <v>5.1638470242865164E-7</v>
      </c>
      <c r="AG37" s="27">
        <f t="shared" si="19"/>
        <v>2.5782967461029926E-7</v>
      </c>
      <c r="AH37" s="27">
        <f t="shared" si="19"/>
        <v>1.2867815925299286E-7</v>
      </c>
      <c r="AI37" s="27">
        <f t="shared" si="19"/>
        <v>6.4236766635084042E-8</v>
      </c>
      <c r="AJ37" s="27">
        <f t="shared" si="19"/>
        <v>3.2062367698315608E-8</v>
      </c>
      <c r="AK37" s="27">
        <f t="shared" si="19"/>
        <v>1.6004633895949638E-8</v>
      </c>
      <c r="AL37" s="27">
        <f t="shared" si="19"/>
        <v>7.9886248241511915E-9</v>
      </c>
      <c r="AM37" s="27">
        <f t="shared" si="19"/>
        <v>3.9876036500574585E-9</v>
      </c>
      <c r="AN37" s="27">
        <f t="shared" si="19"/>
        <v>1.9904140488580246E-9</v>
      </c>
      <c r="AO37" s="27">
        <f t="shared" si="19"/>
        <v>9.9352719107326237E-10</v>
      </c>
      <c r="AP37" s="27">
        <f t="shared" si="19"/>
        <v>4.9592163015033108E-10</v>
      </c>
      <c r="AQ37" s="27">
        <f t="shared" si="19"/>
        <v>2.4754154975825671E-10</v>
      </c>
      <c r="AR37" s="27">
        <f t="shared" si="19"/>
        <v>1.2356118211931388E-10</v>
      </c>
      <c r="AS37" s="27">
        <f t="shared" si="19"/>
        <v>6.1676060092441531E-11</v>
      </c>
      <c r="AT37" s="27">
        <f t="shared" si="19"/>
        <v>3.0785832216828624E-11</v>
      </c>
      <c r="AU37" s="27">
        <f t="shared" si="19"/>
        <v>1.5366853622911236E-11</v>
      </c>
      <c r="AV37" s="27">
        <f t="shared" si="19"/>
        <v>7.6704406715144557E-12</v>
      </c>
      <c r="AW37" s="27">
        <f t="shared" si="19"/>
        <v>3.8287081838284109E-12</v>
      </c>
      <c r="AX37" s="27">
        <f t="shared" si="19"/>
        <v>1.9111309756958406E-12</v>
      </c>
      <c r="AY37" s="27">
        <f t="shared" si="19"/>
        <v>9.5393137833355013E-13</v>
      </c>
      <c r="AZ37" s="27">
        <f t="shared" si="19"/>
        <v>4.7617465526172964E-13</v>
      </c>
    </row>
    <row r="38" spans="16:52" x14ac:dyDescent="0.25">
      <c r="P38" s="26">
        <f t="shared" si="18"/>
        <v>4.7555463746403764E-2</v>
      </c>
      <c r="Q38" s="26">
        <f t="shared" si="19"/>
        <v>1.1492246947318652E-2</v>
      </c>
      <c r="R38" s="26">
        <f t="shared" si="19"/>
        <v>8.7562574577867702E-3</v>
      </c>
      <c r="S38" s="26">
        <f t="shared" si="19"/>
        <v>3.1551299325114079E-3</v>
      </c>
      <c r="T38" s="26">
        <f t="shared" si="19"/>
        <v>1.839712702024876E-3</v>
      </c>
      <c r="U38" s="27">
        <f t="shared" si="19"/>
        <v>8.1058055205610741E-4</v>
      </c>
      <c r="V38" s="27">
        <f t="shared" si="19"/>
        <v>4.2840132004549891E-4</v>
      </c>
      <c r="W38" s="27">
        <f t="shared" si="19"/>
        <v>2.0432296781658366E-4</v>
      </c>
      <c r="X38" s="27">
        <f t="shared" si="19"/>
        <v>1.041275917746734E-4</v>
      </c>
      <c r="Y38" s="27">
        <f t="shared" si="19"/>
        <v>5.113496891591407E-5</v>
      </c>
      <c r="Z38" s="27">
        <f t="shared" si="19"/>
        <v>2.5716358406355222E-5</v>
      </c>
      <c r="AA38" s="27">
        <f t="shared" si="19"/>
        <v>1.2762108809460937E-5</v>
      </c>
      <c r="AB38" s="27">
        <f t="shared" si="19"/>
        <v>6.38750429224344E-6</v>
      </c>
      <c r="AC38" s="27">
        <f t="shared" si="19"/>
        <v>3.1817764920699654E-6</v>
      </c>
      <c r="AD38" s="27">
        <f t="shared" si="19"/>
        <v>1.5897433612993561E-6</v>
      </c>
      <c r="AE38" s="27">
        <f t="shared" si="19"/>
        <v>7.9294522492556752E-7</v>
      </c>
      <c r="AF38" s="27">
        <f t="shared" si="19"/>
        <v>3.9594036914392117E-7</v>
      </c>
      <c r="AG38" s="27">
        <f t="shared" si="19"/>
        <v>1.975837007617276E-7</v>
      </c>
      <c r="AH38" s="27">
        <f t="shared" si="19"/>
        <v>9.8637083834063333E-8</v>
      </c>
      <c r="AI38" s="27">
        <f t="shared" si="19"/>
        <v>4.9230518939236134E-8</v>
      </c>
      <c r="AJ38" s="27">
        <f t="shared" si="19"/>
        <v>2.4574712292890766E-8</v>
      </c>
      <c r="AK38" s="27">
        <f t="shared" si="19"/>
        <v>1.2266156715345922E-8</v>
      </c>
      <c r="AL38" s="27">
        <f t="shared" si="19"/>
        <v>6.1227978381817039E-9</v>
      </c>
      <c r="AM38" s="27">
        <f t="shared" si="19"/>
        <v>3.056181786809109E-9</v>
      </c>
      <c r="AN38" s="27">
        <f t="shared" si="19"/>
        <v>1.5255135002445463E-9</v>
      </c>
      <c r="AO38" s="27">
        <f t="shared" si="19"/>
        <v>7.614626013063841E-10</v>
      </c>
      <c r="AP38" s="27">
        <f t="shared" si="19"/>
        <v>3.8008772518249856E-10</v>
      </c>
      <c r="AQ38" s="27">
        <f t="shared" si="19"/>
        <v>1.897219326085775E-10</v>
      </c>
      <c r="AR38" s="27">
        <f t="shared" si="19"/>
        <v>9.4700462749397474E-11</v>
      </c>
      <c r="AS38" s="27">
        <f t="shared" si="19"/>
        <v>4.727009061955556E-11</v>
      </c>
      <c r="AT38" s="27">
        <f t="shared" si="19"/>
        <v>2.3595035647527851E-11</v>
      </c>
      <c r="AU38" s="27">
        <f t="shared" si="19"/>
        <v>1.1777544217661529E-11</v>
      </c>
      <c r="AV38" s="27">
        <f t="shared" si="19"/>
        <v>5.8788182655256094E-12</v>
      </c>
      <c r="AW38" s="27">
        <f t="shared" si="19"/>
        <v>2.9344235374928473E-12</v>
      </c>
      <c r="AX38" s="27">
        <f t="shared" si="19"/>
        <v>1.4647311141757768E-12</v>
      </c>
      <c r="AY38" s="27">
        <f t="shared" si="19"/>
        <v>7.3113043397299293E-13</v>
      </c>
      <c r="AZ38" s="27">
        <f t="shared" si="19"/>
        <v>3.6493030819428895E-13</v>
      </c>
    </row>
    <row r="39" spans="16:52" x14ac:dyDescent="0.25">
      <c r="P39" s="26">
        <f t="shared" si="18"/>
        <v>5.7342790350640882E-2</v>
      </c>
      <c r="Q39" s="26">
        <f t="shared" si="19"/>
        <v>1.015308993099126E-2</v>
      </c>
      <c r="R39" s="26">
        <f t="shared" si="19"/>
        <v>7.9734832297695402E-3</v>
      </c>
      <c r="S39" s="26">
        <f t="shared" si="19"/>
        <v>2.5031530946331704E-3</v>
      </c>
      <c r="T39" s="26">
        <f t="shared" si="19"/>
        <v>1.5208842817058532E-3</v>
      </c>
      <c r="U39" s="27">
        <f t="shared" si="19"/>
        <v>6.2963925442963142E-4</v>
      </c>
      <c r="V39" s="27">
        <f t="shared" si="19"/>
        <v>3.3889554246527287E-4</v>
      </c>
      <c r="W39" s="27">
        <f t="shared" si="19"/>
        <v>1.5775883856300466E-4</v>
      </c>
      <c r="X39" s="27">
        <f t="shared" si="19"/>
        <v>8.0971786545896984E-5</v>
      </c>
      <c r="Y39" s="27">
        <f t="shared" si="19"/>
        <v>3.9412909236868909E-5</v>
      </c>
      <c r="Z39" s="27">
        <f t="shared" si="19"/>
        <v>1.9874188189356046E-5</v>
      </c>
      <c r="AA39" s="27">
        <f t="shared" si="19"/>
        <v>9.8317439778949911E-6</v>
      </c>
      <c r="AB39" s="27">
        <f t="shared" si="19"/>
        <v>4.9256987265655638E-6</v>
      </c>
      <c r="AC39" s="27">
        <f t="shared" si="19"/>
        <v>2.4508742308415599E-6</v>
      </c>
      <c r="AD39" s="27">
        <f t="shared" si="19"/>
        <v>1.2249990946899825E-6</v>
      </c>
      <c r="AE39" s="27">
        <f t="shared" si="19"/>
        <v>6.107741692962243E-7</v>
      </c>
      <c r="AF39" s="27">
        <f t="shared" si="19"/>
        <v>3.0501757908307781E-7</v>
      </c>
      <c r="AG39" s="27">
        <f t="shared" si="19"/>
        <v>1.5218988080878404E-7</v>
      </c>
      <c r="AH39" s="27">
        <f t="shared" si="19"/>
        <v>7.5979411567894672E-8</v>
      </c>
      <c r="AI39" s="27">
        <f t="shared" si="19"/>
        <v>3.7920040524275223E-8</v>
      </c>
      <c r="AJ39" s="27">
        <f t="shared" si="19"/>
        <v>1.8929122880262383E-8</v>
      </c>
      <c r="AK39" s="27">
        <f t="shared" si="19"/>
        <v>9.4480684109665702E-9</v>
      </c>
      <c r="AL39" s="27">
        <f t="shared" si="19"/>
        <v>4.7161459182376575E-9</v>
      </c>
      <c r="AM39" s="27">
        <f t="shared" si="19"/>
        <v>2.354039990715151E-9</v>
      </c>
      <c r="AN39" s="27">
        <f t="shared" si="19"/>
        <v>1.1750375117358658E-9</v>
      </c>
      <c r="AO39" s="27">
        <f t="shared" si="19"/>
        <v>5.8652063761321926E-10</v>
      </c>
      <c r="AP39" s="27">
        <f t="shared" si="19"/>
        <v>2.9276484014850723E-10</v>
      </c>
      <c r="AQ39" s="27">
        <f t="shared" si="19"/>
        <v>1.4613435461718893E-10</v>
      </c>
      <c r="AR39" s="27">
        <f t="shared" si="19"/>
        <v>7.2943567852590263E-11</v>
      </c>
      <c r="AS39" s="27">
        <f t="shared" si="19"/>
        <v>3.6410041648338165E-11</v>
      </c>
      <c r="AT39" s="27">
        <f t="shared" si="19"/>
        <v>1.8174212135235734E-11</v>
      </c>
      <c r="AU39" s="27">
        <f t="shared" si="19"/>
        <v>9.071715600939001E-12</v>
      </c>
      <c r="AV39" s="27">
        <f t="shared" si="19"/>
        <v>4.5281833838117791E-12</v>
      </c>
      <c r="AW39" s="27">
        <f t="shared" si="19"/>
        <v>2.2602753002587406E-12</v>
      </c>
      <c r="AX39" s="27">
        <f t="shared" si="19"/>
        <v>1.1282086376240841E-12</v>
      </c>
      <c r="AY39" s="27">
        <f t="shared" si="19"/>
        <v>5.6316062924111066E-13</v>
      </c>
      <c r="AZ39" s="27">
        <f t="shared" si="19"/>
        <v>2.8108071425947401E-13</v>
      </c>
    </row>
    <row r="40" spans="16:52" x14ac:dyDescent="0.25">
      <c r="P40" s="26">
        <f t="shared" si="18"/>
        <v>2.0920034070995297E-2</v>
      </c>
      <c r="Q40" s="26">
        <f t="shared" si="19"/>
        <v>2.6224563524261113E-2</v>
      </c>
      <c r="R40" s="26">
        <f t="shared" si="19"/>
        <v>5.4113342195775127E-3</v>
      </c>
      <c r="S40" s="26">
        <f t="shared" si="19"/>
        <v>4.1824351718890429E-3</v>
      </c>
      <c r="T40" s="26">
        <f t="shared" si="19"/>
        <v>1.4145707567861932E-3</v>
      </c>
      <c r="U40" s="27">
        <f t="shared" si="19"/>
        <v>8.4014924593267537E-4</v>
      </c>
      <c r="V40" s="27">
        <f t="shared" si="19"/>
        <v>3.6005495162139134E-4</v>
      </c>
      <c r="W40" s="27">
        <f t="shared" si="19"/>
        <v>1.9182421562768948E-4</v>
      </c>
      <c r="X40" s="27">
        <f t="shared" si="19"/>
        <v>9.0520451594910956E-5</v>
      </c>
      <c r="Y40" s="27">
        <f t="shared" si="19"/>
        <v>4.6274844580140861E-5</v>
      </c>
      <c r="Z40" s="27">
        <f t="shared" si="19"/>
        <v>2.2636969538192275E-5</v>
      </c>
      <c r="AA40" s="27">
        <f t="shared" si="19"/>
        <v>1.1397636648924347E-5</v>
      </c>
      <c r="AB40" s="27">
        <f t="shared" si="19"/>
        <v>5.648463196838982E-6</v>
      </c>
      <c r="AC40" s="27">
        <f t="shared" si="19"/>
        <v>2.8283007547091898E-6</v>
      </c>
      <c r="AD40" s="27">
        <f t="shared" si="19"/>
        <v>1.4081626807382897E-6</v>
      </c>
      <c r="AE40" s="27">
        <f t="shared" si="19"/>
        <v>7.0368561400080409E-7</v>
      </c>
      <c r="AF40" s="27">
        <f t="shared" si="19"/>
        <v>3.5092984856932574E-7</v>
      </c>
      <c r="AG40" s="27">
        <f t="shared" si="19"/>
        <v>1.7523948703246361E-7</v>
      </c>
      <c r="AH40" s="27">
        <f t="shared" si="19"/>
        <v>8.7443395413444591E-8</v>
      </c>
      <c r="AI40" s="27">
        <f t="shared" si="19"/>
        <v>4.3654123871306183E-8</v>
      </c>
      <c r="AJ40" s="27">
        <f t="shared" si="19"/>
        <v>2.1787639803427794E-8</v>
      </c>
      <c r="AK40" s="27">
        <f t="shared" si="19"/>
        <v>1.0875958800227181E-8</v>
      </c>
      <c r="AL40" s="27">
        <f t="shared" si="19"/>
        <v>5.4285563266809334E-9</v>
      </c>
      <c r="AM40" s="27">
        <f t="shared" si="19"/>
        <v>2.7097359356353934E-9</v>
      </c>
      <c r="AN40" s="27">
        <f t="shared" si="19"/>
        <v>1.3525554010129781E-9</v>
      </c>
      <c r="AO40" s="27">
        <f t="shared" si="19"/>
        <v>6.7513777901595518E-10</v>
      </c>
      <c r="AP40" s="27">
        <f t="shared" si="19"/>
        <v>3.369958201382417E-10</v>
      </c>
      <c r="AQ40" s="27">
        <f t="shared" si="19"/>
        <v>1.6821311010772888E-10</v>
      </c>
      <c r="AR40" s="27">
        <f t="shared" si="19"/>
        <v>8.3964113439805033E-11</v>
      </c>
      <c r="AS40" s="27">
        <f t="shared" si="19"/>
        <v>4.1910974690750891E-11</v>
      </c>
      <c r="AT40" s="27">
        <f t="shared" si="19"/>
        <v>2.0920043475314287E-11</v>
      </c>
      <c r="AU40" s="27">
        <f t="shared" si="19"/>
        <v>1.0442313680414372E-11</v>
      </c>
      <c r="AV40" s="27">
        <f t="shared" si="19"/>
        <v>5.2123305671614162E-12</v>
      </c>
      <c r="AW40" s="27">
        <f t="shared" si="19"/>
        <v>2.6017521470578231E-12</v>
      </c>
      <c r="AX40" s="27">
        <f t="shared" si="19"/>
        <v>1.2986833830552769E-12</v>
      </c>
      <c r="AY40" s="27">
        <f t="shared" si="19"/>
        <v>6.4820371292739765E-13</v>
      </c>
      <c r="AZ40" s="27">
        <f t="shared" si="19"/>
        <v>3.2357450052700187E-13</v>
      </c>
    </row>
    <row r="41" spans="16:52" x14ac:dyDescent="0.25">
      <c r="P41" s="2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Exemplo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</dc:creator>
  <cp:lastModifiedBy>LOM</cp:lastModifiedBy>
  <dcterms:created xsi:type="dcterms:W3CDTF">2016-10-14T19:19:09Z</dcterms:created>
  <dcterms:modified xsi:type="dcterms:W3CDTF">2016-10-14T19:19:48Z</dcterms:modified>
</cp:coreProperties>
</file>