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\Dropbox\Centro Paula Souza\IMC\"/>
    </mc:Choice>
  </mc:AlternateContent>
  <workbookProtection workbookAlgorithmName="SHA-512" workbookHashValue="/U/8rj/wUCLN3Uz3vK2Bi5vAWHUXbH6k3w6UCAv/wcExpi8J9VQBNulq1p4/HKak9TYXdsudLYZKQ+lY3XXiFQ==" workbookSaltValue="CmM9yljZb+4jKE8e/X9Jpw==" workbookSpinCount="100000" lockStructure="1"/>
  <bookViews>
    <workbookView xWindow="0" yWindow="0" windowWidth="28800" windowHeight="12210"/>
  </bookViews>
  <sheets>
    <sheet name="Questões" sheetId="1" r:id="rId1"/>
    <sheet name="Menção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7" i="1"/>
  <c r="J16" i="1"/>
  <c r="J7" i="1"/>
  <c r="J15" i="1"/>
  <c r="J6" i="1"/>
  <c r="J5" i="1"/>
  <c r="J13" i="1"/>
  <c r="J12" i="1" l="1"/>
  <c r="J11" i="1"/>
  <c r="J10" i="1"/>
  <c r="J9" i="1"/>
  <c r="J8" i="1"/>
  <c r="J18" i="1" l="1"/>
  <c r="K18" i="1" s="1"/>
  <c r="A1" i="2" s="1"/>
  <c r="B1" i="2" s="1"/>
  <c r="H1" i="2" l="1"/>
</calcChain>
</file>

<file path=xl/sharedStrings.xml><?xml version="1.0" encoding="utf-8"?>
<sst xmlns="http://schemas.openxmlformats.org/spreadsheetml/2006/main" count="34" uniqueCount="34">
  <si>
    <t>Nas caixas abaixo de cada questão, preencha a letra correspondente da resposta:</t>
  </si>
  <si>
    <t>Aluno 1:</t>
  </si>
  <si>
    <t>Aluno 2:</t>
  </si>
  <si>
    <t>1) Relacione:</t>
  </si>
  <si>
    <t>(a) Gabinete Horizontal</t>
  </si>
  <si>
    <t>(b) Gabinete SFF</t>
  </si>
  <si>
    <t>(c) Gabinete Vertical</t>
  </si>
  <si>
    <t>Torre</t>
  </si>
  <si>
    <t>Ocupa menos espaço</t>
  </si>
  <si>
    <t>Não permite expansão interna de placas</t>
  </si>
  <si>
    <t>2) Relacione o formato do conector com número de pinos e dispositivo:</t>
  </si>
  <si>
    <t>(a)</t>
  </si>
  <si>
    <t xml:space="preserve">(b) </t>
  </si>
  <si>
    <t xml:space="preserve">(c) </t>
  </si>
  <si>
    <t>(d)</t>
  </si>
  <si>
    <t>(e)</t>
  </si>
  <si>
    <t>15 pinos</t>
  </si>
  <si>
    <t>4 pinos</t>
  </si>
  <si>
    <t>20 ou 24 pinos</t>
  </si>
  <si>
    <t>6/8 pinos</t>
  </si>
  <si>
    <t>4 pinos - ATX12V</t>
  </si>
  <si>
    <t>placa-mãe principal</t>
  </si>
  <si>
    <t>disquete</t>
  </si>
  <si>
    <t>processador</t>
  </si>
  <si>
    <t>expansão da placa de vídeo</t>
  </si>
  <si>
    <t>Serial ATA</t>
  </si>
  <si>
    <t>3) Identifique os conectores de áudio:</t>
  </si>
  <si>
    <t>4) Qual a sequencia correta de cores de um cabo par-trançado do padrão T-568A, comum em redes?</t>
  </si>
  <si>
    <r>
      <t xml:space="preserve">a) branco/verde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verde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branco/laranja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laranja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branco/azul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azul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branco/marrom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marrom
</t>
    </r>
  </si>
  <si>
    <r>
      <t xml:space="preserve">b) branco/laranja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laranja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branco/verde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azul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branco/azul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verde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branco/marrom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marrom</t>
    </r>
  </si>
  <si>
    <r>
      <t xml:space="preserve">c) branco/verde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verde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branco/laranja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azul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branco/azul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laranja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branco/marrom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marrom</t>
    </r>
  </si>
  <si>
    <r>
      <t xml:space="preserve">d) branco/marrom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marrom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branco/azul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laranja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branco/laranja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azul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branco/verde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verde</t>
    </r>
  </si>
  <si>
    <r>
      <t xml:space="preserve">e) marrom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branco/marrom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laranja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branco/azul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azul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branco/laranja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verde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branco/verde</t>
    </r>
  </si>
  <si>
    <t>5) Quais informações os pinos do conector D-Sub (para vídeo VGA) enviam?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</si>
</sst>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/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Protection="1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171450</xdr:rowOff>
    </xdr:from>
    <xdr:to>
      <xdr:col>1</xdr:col>
      <xdr:colOff>670425</xdr:colOff>
      <xdr:row>13</xdr:row>
      <xdr:rowOff>40734</xdr:rowOff>
    </xdr:to>
    <xdr:pic>
      <xdr:nvPicPr>
        <xdr:cNvPr id="4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4" t="16386" r="70532" b="13861"/>
        <a:stretch/>
      </xdr:blipFill>
      <xdr:spPr bwMode="auto">
        <a:xfrm>
          <a:off x="238125" y="1943100"/>
          <a:ext cx="1080000" cy="650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14</xdr:row>
      <xdr:rowOff>0</xdr:rowOff>
    </xdr:from>
    <xdr:to>
      <xdr:col>1</xdr:col>
      <xdr:colOff>670425</xdr:colOff>
      <xdr:row>17</xdr:row>
      <xdr:rowOff>6731</xdr:rowOff>
    </xdr:to>
    <xdr:pic>
      <xdr:nvPicPr>
        <xdr:cNvPr id="5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06" r="67808" b="77026"/>
        <a:stretch/>
      </xdr:blipFill>
      <xdr:spPr bwMode="auto">
        <a:xfrm>
          <a:off x="238125" y="2724150"/>
          <a:ext cx="1080000" cy="597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17</xdr:row>
      <xdr:rowOff>152400</xdr:rowOff>
    </xdr:from>
    <xdr:to>
      <xdr:col>1</xdr:col>
      <xdr:colOff>670425</xdr:colOff>
      <xdr:row>21</xdr:row>
      <xdr:rowOff>35964</xdr:rowOff>
    </xdr:to>
    <xdr:pic>
      <xdr:nvPicPr>
        <xdr:cNvPr id="6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" t="43546" r="66322" b="31865"/>
        <a:stretch/>
      </xdr:blipFill>
      <xdr:spPr bwMode="auto">
        <a:xfrm>
          <a:off x="238125" y="3448050"/>
          <a:ext cx="1080000" cy="66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21</xdr:row>
      <xdr:rowOff>152400</xdr:rowOff>
    </xdr:from>
    <xdr:to>
      <xdr:col>1</xdr:col>
      <xdr:colOff>670425</xdr:colOff>
      <xdr:row>25</xdr:row>
      <xdr:rowOff>60049</xdr:rowOff>
    </xdr:to>
    <xdr:pic>
      <xdr:nvPicPr>
        <xdr:cNvPr id="7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297" r="66144" b="52549"/>
        <a:stretch/>
      </xdr:blipFill>
      <xdr:spPr bwMode="auto">
        <a:xfrm>
          <a:off x="238125" y="4210050"/>
          <a:ext cx="1080000" cy="688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25</xdr:row>
      <xdr:rowOff>161925</xdr:rowOff>
    </xdr:from>
    <xdr:to>
      <xdr:col>1</xdr:col>
      <xdr:colOff>670425</xdr:colOff>
      <xdr:row>29</xdr:row>
      <xdr:rowOff>84867</xdr:rowOff>
    </xdr:to>
    <xdr:pic>
      <xdr:nvPicPr>
        <xdr:cNvPr id="8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118" b="72274"/>
        <a:stretch/>
      </xdr:blipFill>
      <xdr:spPr bwMode="auto">
        <a:xfrm>
          <a:off x="238125" y="4981575"/>
          <a:ext cx="1080000" cy="703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447675</xdr:colOff>
      <xdr:row>32</xdr:row>
      <xdr:rowOff>57150</xdr:rowOff>
    </xdr:from>
    <xdr:to>
      <xdr:col>1</xdr:col>
      <xdr:colOff>988128</xdr:colOff>
      <xdr:row>39</xdr:row>
      <xdr:rowOff>192535</xdr:rowOff>
    </xdr:to>
    <xdr:pic>
      <xdr:nvPicPr>
        <xdr:cNvPr id="9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10" r="60106" b="27143"/>
        <a:stretch/>
      </xdr:blipFill>
      <xdr:spPr bwMode="auto">
        <a:xfrm>
          <a:off x="447675" y="6305550"/>
          <a:ext cx="1188153" cy="1506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/>
  </sheetViews>
  <sheetFormatPr defaultRowHeight="15" x14ac:dyDescent="0.25"/>
  <cols>
    <col min="1" max="1" width="9.7109375" style="12" bestFit="1" customWidth="1"/>
    <col min="2" max="2" width="15.140625" style="12" bestFit="1" customWidth="1"/>
    <col min="3" max="3" width="15.7109375" style="12" bestFit="1" customWidth="1"/>
    <col min="4" max="4" width="11" style="12" bestFit="1" customWidth="1"/>
    <col min="5" max="5" width="10.7109375" style="12" bestFit="1" customWidth="1"/>
    <col min="6" max="6" width="14" style="12" bestFit="1" customWidth="1"/>
    <col min="7" max="8" width="9.140625" style="12"/>
    <col min="9" max="9" width="9.140625" style="12" customWidth="1"/>
    <col min="10" max="11" width="9.140625" style="12" hidden="1" customWidth="1"/>
    <col min="12" max="16384" width="9.140625" style="12"/>
  </cols>
  <sheetData>
    <row r="1" spans="1:11" ht="15.75" thickBot="1" x14ac:dyDescent="0.3">
      <c r="A1" s="10" t="s">
        <v>1</v>
      </c>
      <c r="B1" s="4"/>
      <c r="C1" s="5"/>
      <c r="D1" s="5"/>
      <c r="E1" s="5"/>
      <c r="F1" s="6"/>
      <c r="G1" s="11"/>
      <c r="H1" s="11"/>
      <c r="I1" s="11"/>
    </row>
    <row r="2" spans="1:11" ht="15.75" thickBot="1" x14ac:dyDescent="0.3">
      <c r="A2" s="10" t="s">
        <v>2</v>
      </c>
      <c r="B2" s="4"/>
      <c r="C2" s="5"/>
      <c r="D2" s="5"/>
      <c r="E2" s="5"/>
      <c r="F2" s="6"/>
      <c r="G2" s="11"/>
      <c r="H2" s="11"/>
      <c r="I2" s="11"/>
    </row>
    <row r="3" spans="1:11" x14ac:dyDescent="0.25">
      <c r="A3" s="13" t="s">
        <v>0</v>
      </c>
      <c r="B3" s="13"/>
      <c r="C3" s="13"/>
      <c r="D3" s="13"/>
      <c r="E3" s="13"/>
      <c r="F3" s="13"/>
      <c r="G3" s="14"/>
      <c r="H3" s="14"/>
      <c r="I3" s="14"/>
    </row>
    <row r="5" spans="1:11" ht="15.75" thickBot="1" x14ac:dyDescent="0.3">
      <c r="A5" s="13" t="s">
        <v>3</v>
      </c>
      <c r="B5" s="13"/>
      <c r="C5" s="13"/>
      <c r="D5" s="13"/>
      <c r="E5" s="13"/>
      <c r="F5" s="13"/>
      <c r="G5" s="14"/>
      <c r="H5" s="14"/>
      <c r="J5" s="15">
        <f>IF(OR(C6="C",C6="(C)",C6="©"),0.33,0)</f>
        <v>0</v>
      </c>
      <c r="K5" s="16"/>
    </row>
    <row r="6" spans="1:11" ht="15.75" thickBot="1" x14ac:dyDescent="0.3">
      <c r="A6" s="13" t="s">
        <v>4</v>
      </c>
      <c r="B6" s="13"/>
      <c r="C6" s="23"/>
      <c r="D6" s="17" t="s">
        <v>7</v>
      </c>
      <c r="E6" s="18"/>
      <c r="J6" s="16">
        <f>IF(OR(C7="a",C7="(a)"),0.33,0)</f>
        <v>0</v>
      </c>
      <c r="K6" s="16"/>
    </row>
    <row r="7" spans="1:11" ht="15.75" thickBot="1" x14ac:dyDescent="0.3">
      <c r="A7" s="13" t="s">
        <v>5</v>
      </c>
      <c r="B7" s="13"/>
      <c r="C7" s="3"/>
      <c r="D7" s="11" t="s">
        <v>8</v>
      </c>
      <c r="J7" s="16">
        <f>IF(OR(C8="b",C8="(b)"),0.34,0)</f>
        <v>0</v>
      </c>
      <c r="K7" s="16"/>
    </row>
    <row r="8" spans="1:11" ht="15.75" thickBot="1" x14ac:dyDescent="0.3">
      <c r="A8" s="13" t="s">
        <v>6</v>
      </c>
      <c r="B8" s="13"/>
      <c r="C8" s="3"/>
      <c r="D8" s="11" t="s">
        <v>9</v>
      </c>
      <c r="J8" s="16">
        <f>IF(AND(C12="c",F28="c"),1,0)</f>
        <v>0</v>
      </c>
      <c r="K8" s="16"/>
    </row>
    <row r="9" spans="1:11" x14ac:dyDescent="0.25">
      <c r="A9" s="11"/>
      <c r="B9" s="11"/>
      <c r="C9" s="11"/>
      <c r="D9" s="11"/>
      <c r="J9" s="16">
        <f>IF(AND(C16="a",F16="a"),1,0)</f>
        <v>0</v>
      </c>
      <c r="K9" s="16"/>
    </row>
    <row r="10" spans="1:11" x14ac:dyDescent="0.25">
      <c r="A10" s="13" t="s">
        <v>10</v>
      </c>
      <c r="B10" s="13"/>
      <c r="C10" s="13"/>
      <c r="D10" s="13"/>
      <c r="E10" s="13"/>
      <c r="F10" s="13"/>
      <c r="J10" s="16">
        <f>IF(AND(C20="b",F12="b"),1,0)</f>
        <v>0</v>
      </c>
      <c r="K10" s="16"/>
    </row>
    <row r="11" spans="1:11" ht="15.75" thickBot="1" x14ac:dyDescent="0.3">
      <c r="A11" s="19"/>
      <c r="B11" s="11"/>
      <c r="J11" s="16">
        <f>IF(AND(C24="e",F24="e"),1,0)</f>
        <v>0</v>
      </c>
      <c r="K11" s="16"/>
    </row>
    <row r="12" spans="1:11" ht="15.75" thickBot="1" x14ac:dyDescent="0.3">
      <c r="A12" s="12" t="s">
        <v>11</v>
      </c>
      <c r="C12" s="3"/>
      <c r="D12" s="12" t="s">
        <v>16</v>
      </c>
      <c r="F12" s="3"/>
      <c r="G12" s="12" t="s">
        <v>21</v>
      </c>
      <c r="J12" s="16">
        <f>IF(AND(C28="d",F20="d"),1,0)</f>
        <v>0</v>
      </c>
      <c r="K12" s="16"/>
    </row>
    <row r="13" spans="1:11" x14ac:dyDescent="0.25">
      <c r="C13" s="20"/>
      <c r="F13" s="20"/>
      <c r="G13" s="14"/>
      <c r="H13" s="14"/>
      <c r="J13" s="16">
        <f>IF(ISERROR(SEARCH("entrada",C35)),0,0.33)</f>
        <v>0</v>
      </c>
      <c r="K13" s="16"/>
    </row>
    <row r="14" spans="1:11" x14ac:dyDescent="0.25">
      <c r="A14" s="18"/>
      <c r="B14" s="18"/>
      <c r="C14" s="18"/>
      <c r="D14" s="18"/>
      <c r="E14" s="18"/>
      <c r="F14" s="18"/>
      <c r="J14" s="16">
        <f>IF(ISERROR(SEARCH("saída",C38)),0,0.33)</f>
        <v>0</v>
      </c>
      <c r="K14" s="16"/>
    </row>
    <row r="15" spans="1:11" ht="15.75" thickBot="1" x14ac:dyDescent="0.3">
      <c r="C15" s="20"/>
      <c r="F15" s="20"/>
      <c r="J15" s="16">
        <f>IF(ISERROR(SEARCH("microfone",C41)),0,0.34)</f>
        <v>0</v>
      </c>
    </row>
    <row r="16" spans="1:11" ht="15.75" thickBot="1" x14ac:dyDescent="0.3">
      <c r="A16" s="12" t="s">
        <v>12</v>
      </c>
      <c r="C16" s="3"/>
      <c r="D16" s="12" t="s">
        <v>17</v>
      </c>
      <c r="F16" s="3"/>
      <c r="G16" s="12" t="s">
        <v>22</v>
      </c>
      <c r="I16" s="16"/>
      <c r="J16" s="16">
        <f>IF(A49="c",1.5,0)</f>
        <v>0</v>
      </c>
    </row>
    <row r="17" spans="1:11" x14ac:dyDescent="0.25">
      <c r="C17" s="20"/>
      <c r="F17" s="20"/>
      <c r="I17" s="16"/>
      <c r="J17" s="16">
        <f>IF(AND(ISERROR(SEARCH("cores",A52)),ISERROR(SEARCH("posição",A52))),0,1.5)</f>
        <v>0</v>
      </c>
    </row>
    <row r="18" spans="1:11" x14ac:dyDescent="0.25">
      <c r="C18" s="20"/>
      <c r="F18" s="20"/>
      <c r="I18" s="16"/>
      <c r="J18" s="16">
        <f>SUM(J5:J17)</f>
        <v>0</v>
      </c>
      <c r="K18" s="21" t="str">
        <f>IF(J18&lt;5,"I",IF(J18&lt;7,"R",IF(J18&lt;9,"B","MB")))</f>
        <v>I</v>
      </c>
    </row>
    <row r="19" spans="1:11" ht="15.75" thickBot="1" x14ac:dyDescent="0.3">
      <c r="C19" s="20"/>
      <c r="F19" s="20"/>
      <c r="I19" s="16"/>
      <c r="J19" s="16"/>
    </row>
    <row r="20" spans="1:11" ht="15.75" thickBot="1" x14ac:dyDescent="0.3">
      <c r="A20" s="12" t="s">
        <v>13</v>
      </c>
      <c r="C20" s="3"/>
      <c r="D20" s="12" t="s">
        <v>18</v>
      </c>
      <c r="F20" s="3"/>
      <c r="G20" s="12" t="s">
        <v>23</v>
      </c>
      <c r="I20" s="16"/>
      <c r="J20" s="16"/>
    </row>
    <row r="21" spans="1:11" x14ac:dyDescent="0.25">
      <c r="C21" s="20"/>
      <c r="F21" s="20"/>
      <c r="I21" s="16"/>
      <c r="J21" s="16"/>
    </row>
    <row r="22" spans="1:11" x14ac:dyDescent="0.25">
      <c r="C22" s="20"/>
      <c r="F22" s="20"/>
      <c r="I22" s="16"/>
      <c r="J22" s="16"/>
    </row>
    <row r="23" spans="1:11" ht="15.75" thickBot="1" x14ac:dyDescent="0.3">
      <c r="C23" s="20"/>
      <c r="F23" s="20"/>
      <c r="I23" s="16"/>
      <c r="J23" s="16"/>
    </row>
    <row r="24" spans="1:11" ht="15.75" thickBot="1" x14ac:dyDescent="0.3">
      <c r="A24" s="12" t="s">
        <v>14</v>
      </c>
      <c r="C24" s="3"/>
      <c r="D24" s="12" t="s">
        <v>19</v>
      </c>
      <c r="F24" s="3"/>
      <c r="G24" s="12" t="s">
        <v>24</v>
      </c>
      <c r="I24" s="16"/>
      <c r="J24" s="16"/>
    </row>
    <row r="25" spans="1:11" x14ac:dyDescent="0.25">
      <c r="C25" s="20"/>
      <c r="F25" s="20"/>
      <c r="I25" s="16"/>
      <c r="J25" s="16"/>
    </row>
    <row r="26" spans="1:11" x14ac:dyDescent="0.25">
      <c r="C26" s="20"/>
      <c r="F26" s="20"/>
      <c r="I26" s="16"/>
      <c r="J26" s="16"/>
    </row>
    <row r="27" spans="1:11" ht="15.75" thickBot="1" x14ac:dyDescent="0.3">
      <c r="C27" s="20"/>
      <c r="F27" s="20"/>
      <c r="I27" s="16"/>
      <c r="J27" s="16"/>
    </row>
    <row r="28" spans="1:11" ht="15.75" thickBot="1" x14ac:dyDescent="0.3">
      <c r="A28" s="12" t="s">
        <v>15</v>
      </c>
      <c r="C28" s="3"/>
      <c r="D28" s="12" t="s">
        <v>20</v>
      </c>
      <c r="F28" s="3"/>
      <c r="G28" s="12" t="s">
        <v>25</v>
      </c>
      <c r="I28" s="16"/>
      <c r="J28" s="16"/>
    </row>
    <row r="29" spans="1:11" x14ac:dyDescent="0.25">
      <c r="I29" s="16"/>
      <c r="J29" s="16"/>
    </row>
    <row r="30" spans="1:11" x14ac:dyDescent="0.25">
      <c r="I30" s="16"/>
      <c r="J30" s="16"/>
    </row>
    <row r="32" spans="1:11" x14ac:dyDescent="0.25">
      <c r="A32" s="22" t="s">
        <v>26</v>
      </c>
    </row>
    <row r="34" spans="1:6" ht="15.75" thickBot="1" x14ac:dyDescent="0.3"/>
    <row r="35" spans="1:6" ht="15.75" thickBot="1" x14ac:dyDescent="0.3">
      <c r="C35" s="4"/>
      <c r="D35" s="5"/>
      <c r="E35" s="5"/>
      <c r="F35" s="6"/>
    </row>
    <row r="37" spans="1:6" ht="15.75" thickBot="1" x14ac:dyDescent="0.3"/>
    <row r="38" spans="1:6" ht="15.75" thickBot="1" x14ac:dyDescent="0.3">
      <c r="C38" s="4"/>
      <c r="D38" s="5"/>
      <c r="E38" s="5"/>
      <c r="F38" s="6"/>
    </row>
    <row r="40" spans="1:6" ht="15.75" thickBot="1" x14ac:dyDescent="0.3"/>
    <row r="41" spans="1:6" ht="15.75" thickBot="1" x14ac:dyDescent="0.3">
      <c r="C41" s="4"/>
      <c r="D41" s="5"/>
      <c r="E41" s="5"/>
      <c r="F41" s="6"/>
    </row>
    <row r="43" spans="1:6" x14ac:dyDescent="0.25">
      <c r="A43" s="22" t="s">
        <v>27</v>
      </c>
    </row>
    <row r="44" spans="1:6" x14ac:dyDescent="0.25">
      <c r="A44" s="11" t="s">
        <v>28</v>
      </c>
    </row>
    <row r="45" spans="1:6" x14ac:dyDescent="0.25">
      <c r="A45" s="11" t="s">
        <v>29</v>
      </c>
    </row>
    <row r="46" spans="1:6" x14ac:dyDescent="0.25">
      <c r="A46" s="11" t="s">
        <v>30</v>
      </c>
    </row>
    <row r="47" spans="1:6" x14ac:dyDescent="0.25">
      <c r="A47" s="11" t="s">
        <v>31</v>
      </c>
    </row>
    <row r="48" spans="1:6" ht="15.75" thickBot="1" x14ac:dyDescent="0.3">
      <c r="A48" s="11" t="s">
        <v>32</v>
      </c>
    </row>
    <row r="49" spans="1:8" ht="15.75" thickBot="1" x14ac:dyDescent="0.3">
      <c r="A49" s="3"/>
    </row>
    <row r="51" spans="1:8" ht="15.75" thickBot="1" x14ac:dyDescent="0.3">
      <c r="A51" s="22" t="s">
        <v>33</v>
      </c>
    </row>
    <row r="52" spans="1:8" ht="15.75" thickBot="1" x14ac:dyDescent="0.3">
      <c r="A52" s="4"/>
      <c r="B52" s="5"/>
      <c r="C52" s="5"/>
      <c r="D52" s="5"/>
      <c r="E52" s="5"/>
      <c r="F52" s="5"/>
      <c r="G52" s="5"/>
      <c r="H52" s="6"/>
    </row>
  </sheetData>
  <sheetProtection algorithmName="SHA-512" hashValue="jT3Hax/SlBoqrPGLlGqaqN6qbjNh1CEbL+87YlDM7pSmceAdexUN0ooHAP8gll9ibPEBzmTPJsFGhUEtGsffrg==" saltValue="6BS8uLyRShMf3DPqt0BaGQ==" spinCount="100000" sheet="1" objects="1" scenarios="1"/>
  <mergeCells count="12">
    <mergeCell ref="C35:F35"/>
    <mergeCell ref="C38:F38"/>
    <mergeCell ref="C41:F41"/>
    <mergeCell ref="A52:H52"/>
    <mergeCell ref="B1:F1"/>
    <mergeCell ref="A6:B6"/>
    <mergeCell ref="A7:B7"/>
    <mergeCell ref="A8:B8"/>
    <mergeCell ref="A10:F10"/>
    <mergeCell ref="B2:F2"/>
    <mergeCell ref="A5:F5"/>
    <mergeCell ref="A3:F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opLeftCell="B1" workbookViewId="0">
      <selection activeCell="B1" sqref="B1:F1"/>
    </sheetView>
  </sheetViews>
  <sheetFormatPr defaultRowHeight="15" x14ac:dyDescent="0.25"/>
  <cols>
    <col min="1" max="1" width="0" hidden="1" customWidth="1"/>
  </cols>
  <sheetData>
    <row r="1" spans="1:8" ht="15.75" thickBot="1" x14ac:dyDescent="0.3">
      <c r="A1" s="2" t="str">
        <f>Questões!$K$18</f>
        <v>I</v>
      </c>
      <c r="B1" s="7" t="str">
        <f>IF(A1="I","Insuficiente! Precisa estudar mais!",IF(A1="R","Regular, pode melhorar",IF(A1="B","Bom! Já sabe quase tudo!",IF(A1="MB","Muito bom, está de parabéns!"))))</f>
        <v>Insuficiente! Precisa estudar mais!</v>
      </c>
      <c r="C1" s="8"/>
      <c r="D1" s="8"/>
      <c r="E1" s="8"/>
      <c r="F1" s="9"/>
      <c r="H1" s="1">
        <f>Questões!J18</f>
        <v>0</v>
      </c>
    </row>
  </sheetData>
  <mergeCells count="1">
    <mergeCell ref="B1:F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Questões</vt:lpstr>
      <vt:lpstr>Menção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2017-02-22T12:18:39Z</dcterms:created>
  <dcterms:modified xsi:type="dcterms:W3CDTF">2017-03-07T13:10:02Z</dcterms:modified>
</cp:coreProperties>
</file>