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35" windowWidth="19035" windowHeight="8445"/>
  </bookViews>
  <sheets>
    <sheet name="Plan1" sheetId="1" r:id="rId1"/>
    <sheet name="Plan2" sheetId="2" r:id="rId2"/>
    <sheet name="Plan3" sheetId="3" r:id="rId3"/>
  </sheets>
  <calcPr calcId="144525"/>
</workbook>
</file>

<file path=xl/calcChain.xml><?xml version="1.0" encoding="utf-8"?>
<calcChain xmlns="http://schemas.openxmlformats.org/spreadsheetml/2006/main">
  <c r="H16" i="1" l="1"/>
  <c r="H17" i="1"/>
  <c r="H18" i="1"/>
  <c r="H19" i="1"/>
  <c r="H20" i="1"/>
  <c r="H21" i="1"/>
  <c r="H22" i="1"/>
  <c r="H23" i="1"/>
  <c r="H24" i="1"/>
  <c r="H25" i="1"/>
  <c r="H26" i="1"/>
  <c r="H15" i="1"/>
  <c r="D18" i="1" l="1"/>
  <c r="D19" i="1"/>
  <c r="D20" i="1"/>
  <c r="D21" i="1"/>
  <c r="D22" i="1"/>
  <c r="D23" i="1"/>
  <c r="D24" i="1"/>
  <c r="D25" i="1"/>
  <c r="D17" i="1"/>
  <c r="D16" i="1"/>
  <c r="D15" i="1"/>
  <c r="P2" i="1"/>
  <c r="P3" i="1"/>
  <c r="P4" i="1"/>
  <c r="P5" i="1"/>
  <c r="P6" i="1"/>
  <c r="P7" i="1"/>
  <c r="P8" i="1"/>
  <c r="P9" i="1"/>
  <c r="P10" i="1"/>
  <c r="P11" i="1"/>
  <c r="P12" i="1"/>
  <c r="P1" i="1"/>
  <c r="M2" i="1"/>
  <c r="M3" i="1"/>
  <c r="M4" i="1"/>
  <c r="M5" i="1"/>
  <c r="M6" i="1"/>
  <c r="M7" i="1"/>
  <c r="M8" i="1"/>
  <c r="M9" i="1"/>
  <c r="M10" i="1"/>
  <c r="M11" i="1"/>
  <c r="M12" i="1"/>
  <c r="M1" i="1"/>
  <c r="J2" i="1"/>
  <c r="J3" i="1"/>
  <c r="J4" i="1"/>
  <c r="J5" i="1"/>
  <c r="J6" i="1"/>
  <c r="J7" i="1"/>
  <c r="J8" i="1"/>
  <c r="J9" i="1"/>
  <c r="J10" i="1"/>
  <c r="J11" i="1"/>
  <c r="J12" i="1"/>
  <c r="J1" i="1"/>
  <c r="G2" i="1"/>
  <c r="G3" i="1"/>
  <c r="G4" i="1"/>
  <c r="G5" i="1"/>
  <c r="G6" i="1"/>
  <c r="G7" i="1"/>
  <c r="G8" i="1"/>
  <c r="G9" i="1"/>
  <c r="G10" i="1"/>
  <c r="G11" i="1"/>
  <c r="G12" i="1"/>
  <c r="G1" i="1"/>
</calcChain>
</file>

<file path=xl/sharedStrings.xml><?xml version="1.0" encoding="utf-8"?>
<sst xmlns="http://schemas.openxmlformats.org/spreadsheetml/2006/main" count="10" uniqueCount="10">
  <si>
    <t>CA(t)</t>
  </si>
  <si>
    <t>CA'(t)</t>
  </si>
  <si>
    <t>ln(-CA'(t))</t>
  </si>
  <si>
    <t>LN(CA)</t>
  </si>
  <si>
    <t xml:space="preserve">Ajuste </t>
  </si>
  <si>
    <t>pol. 4°</t>
  </si>
  <si>
    <t>ordem</t>
  </si>
  <si>
    <t>Diferenciação</t>
  </si>
  <si>
    <t>Gráfica</t>
  </si>
  <si>
    <t>Método Integral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</si>
</sst>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11" fontId="0" fillId="0" borderId="0" xfId="0" applyNumberFormat="1"/>
    <xf numFmtId="164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9"/>
  <sheetViews>
    <sheetView tabSelected="1" topLeftCell="A10" workbookViewId="0">
      <selection activeCell="L26" sqref="L26"/>
    </sheetView>
  </sheetViews>
  <sheetFormatPr defaultRowHeight="15" x14ac:dyDescent="0.25"/>
  <cols>
    <col min="4" max="4" width="9.140625" customWidth="1"/>
    <col min="7" max="7" width="9.5703125" bestFit="1" customWidth="1"/>
    <col min="12" max="12" width="10.42578125" customWidth="1"/>
  </cols>
  <sheetData>
    <row r="1" spans="1:16" x14ac:dyDescent="0.25">
      <c r="A1">
        <v>0</v>
      </c>
      <c r="B1">
        <v>0.1</v>
      </c>
      <c r="D1">
        <v>9.9989999999999996E-2</v>
      </c>
      <c r="F1" t="s">
        <v>0</v>
      </c>
      <c r="G1" s="2">
        <f>0.09999-0.000199*A1+0.00000019*A1*A1-0.000000000103*A1*A1*A1+0.0000000000000255*A1*A1*A1*A1</f>
        <v>9.9989999999999996E-2</v>
      </c>
      <c r="I1" t="s">
        <v>1</v>
      </c>
      <c r="J1">
        <f>-0.000199+0.00000038*A1-0.000000000309*A1*A1+0.000000000000102*A1*A1*A1</f>
        <v>-1.9900000000000001E-4</v>
      </c>
      <c r="L1" t="s">
        <v>2</v>
      </c>
      <c r="M1">
        <f>LN( -J1)</f>
        <v>-8.5222057332397814</v>
      </c>
      <c r="O1" t="s">
        <v>3</v>
      </c>
      <c r="P1">
        <f>LN(B1)</f>
        <v>-2.3025850929940455</v>
      </c>
    </row>
    <row r="2" spans="1:16" x14ac:dyDescent="0.25">
      <c r="A2">
        <v>50</v>
      </c>
      <c r="B2">
        <v>9.0499999999999997E-2</v>
      </c>
      <c r="D2" s="1">
        <v>-1.9897400000000001E-4</v>
      </c>
      <c r="G2" s="2">
        <f t="shared" ref="G2:G12" si="0">0.09999-0.000199*A2+0.00000019*A2*A2-0.000000000103*A2*A2*A2+0.0000000000000255*A2*A2*A2*A2</f>
        <v>9.0502284375000006E-2</v>
      </c>
      <c r="J2">
        <f t="shared" ref="J2:J12" si="1">-0.000199+0.00000038*A2-0.000000000309*A2*A2+0.000000000000102*A2*A2*A2</f>
        <v>-1.8075974999999999E-4</v>
      </c>
      <c r="M2">
        <f t="shared" ref="M2:M12" si="2">LN( -J2)</f>
        <v>-8.6183417564714997</v>
      </c>
      <c r="P2">
        <f t="shared" ref="P2:P12" si="3">LN(B2)</f>
        <v>-2.4024054282762566</v>
      </c>
    </row>
    <row r="3" spans="1:16" x14ac:dyDescent="0.25">
      <c r="A3">
        <v>100</v>
      </c>
      <c r="B3">
        <v>8.1900000000000001E-2</v>
      </c>
      <c r="D3" s="1">
        <v>1.90488E-7</v>
      </c>
      <c r="G3" s="2">
        <f t="shared" si="0"/>
        <v>8.1889549999999992E-2</v>
      </c>
      <c r="J3">
        <f t="shared" si="1"/>
        <v>-1.63988E-4</v>
      </c>
      <c r="M3">
        <f t="shared" si="2"/>
        <v>-8.7157173035488924</v>
      </c>
      <c r="P3">
        <f t="shared" si="3"/>
        <v>-2.5022562881231134</v>
      </c>
    </row>
    <row r="4" spans="1:16" x14ac:dyDescent="0.25">
      <c r="A4">
        <v>150</v>
      </c>
      <c r="B4">
        <v>7.4099999999999999E-2</v>
      </c>
      <c r="D4" s="1">
        <v>-1.03456E-10</v>
      </c>
      <c r="G4" s="2">
        <f t="shared" si="0"/>
        <v>7.4080284374999986E-2</v>
      </c>
      <c r="J4">
        <f t="shared" si="1"/>
        <v>-1.4860825E-4</v>
      </c>
      <c r="M4">
        <f t="shared" si="2"/>
        <v>-8.8141969090521091</v>
      </c>
      <c r="P4">
        <f t="shared" si="3"/>
        <v>-2.6023397466800957</v>
      </c>
    </row>
    <row r="5" spans="1:16" x14ac:dyDescent="0.25">
      <c r="A5">
        <v>200</v>
      </c>
      <c r="B5">
        <v>6.7000000000000004E-2</v>
      </c>
      <c r="D5" s="1">
        <v>2.5475199999999999E-14</v>
      </c>
      <c r="G5" s="2">
        <f t="shared" si="0"/>
        <v>6.7006799999999977E-2</v>
      </c>
      <c r="J5">
        <f t="shared" si="1"/>
        <v>-1.34544E-4</v>
      </c>
      <c r="M5">
        <f t="shared" si="2"/>
        <v>-8.9136192748737315</v>
      </c>
      <c r="P5">
        <f t="shared" si="3"/>
        <v>-2.7030626595911711</v>
      </c>
    </row>
    <row r="6" spans="1:16" x14ac:dyDescent="0.25">
      <c r="A6">
        <v>300</v>
      </c>
      <c r="B6">
        <v>5.4899999999999997E-2</v>
      </c>
      <c r="G6" s="2">
        <f t="shared" si="0"/>
        <v>5.4815549999999998E-2</v>
      </c>
      <c r="J6">
        <f t="shared" si="1"/>
        <v>-1.10056E-4</v>
      </c>
      <c r="M6">
        <f t="shared" si="2"/>
        <v>-9.114521230805579</v>
      </c>
      <c r="P6">
        <f t="shared" si="3"/>
        <v>-2.9022419304666522</v>
      </c>
    </row>
    <row r="7" spans="1:16" x14ac:dyDescent="0.25">
      <c r="A7">
        <v>400</v>
      </c>
      <c r="B7">
        <v>4.4900000000000002E-2</v>
      </c>
      <c r="G7" s="2">
        <f t="shared" si="0"/>
        <v>4.4850799999999996E-2</v>
      </c>
      <c r="J7">
        <f t="shared" si="1"/>
        <v>-8.9912000000000002E-5</v>
      </c>
      <c r="M7">
        <f t="shared" si="2"/>
        <v>-9.3166791437483081</v>
      </c>
      <c r="P7">
        <f t="shared" si="3"/>
        <v>-3.1033174842339282</v>
      </c>
    </row>
    <row r="8" spans="1:16" x14ac:dyDescent="0.25">
      <c r="A8">
        <v>500</v>
      </c>
      <c r="B8">
        <v>3.6799999999999999E-2</v>
      </c>
      <c r="D8" s="3" t="s">
        <v>4</v>
      </c>
      <c r="G8" s="2">
        <f t="shared" si="0"/>
        <v>3.6708749999999991E-2</v>
      </c>
      <c r="J8">
        <f t="shared" si="1"/>
        <v>-7.3500000000000011E-5</v>
      </c>
      <c r="M8">
        <f t="shared" si="2"/>
        <v>-9.518225151745483</v>
      </c>
      <c r="P8">
        <f t="shared" si="3"/>
        <v>-3.3022574338072519</v>
      </c>
    </row>
    <row r="9" spans="1:16" x14ac:dyDescent="0.25">
      <c r="A9">
        <v>600</v>
      </c>
      <c r="B9">
        <v>3.0099999999999998E-2</v>
      </c>
      <c r="D9" s="4" t="s">
        <v>5</v>
      </c>
      <c r="G9" s="2">
        <f t="shared" si="0"/>
        <v>3.0046799999999995E-2</v>
      </c>
      <c r="J9">
        <f t="shared" si="1"/>
        <v>-6.0208000000000004E-5</v>
      </c>
      <c r="M9">
        <f t="shared" si="2"/>
        <v>-9.7177053241131919</v>
      </c>
      <c r="P9">
        <f t="shared" si="3"/>
        <v>-3.5032301072273069</v>
      </c>
    </row>
    <row r="10" spans="1:16" x14ac:dyDescent="0.25">
      <c r="A10">
        <v>700</v>
      </c>
      <c r="B10">
        <v>2.47E-2</v>
      </c>
      <c r="D10" s="5" t="s">
        <v>6</v>
      </c>
      <c r="G10" s="2">
        <f t="shared" si="0"/>
        <v>2.4583549999999989E-2</v>
      </c>
      <c r="J10">
        <f t="shared" si="1"/>
        <v>-4.942400000000002E-5</v>
      </c>
      <c r="M10">
        <f t="shared" si="2"/>
        <v>-9.9150744217880487</v>
      </c>
      <c r="P10">
        <f t="shared" si="3"/>
        <v>-3.7009520353482057</v>
      </c>
    </row>
    <row r="11" spans="1:16" x14ac:dyDescent="0.25">
      <c r="A11">
        <v>800</v>
      </c>
      <c r="B11">
        <v>2.0199999999999999E-2</v>
      </c>
      <c r="G11" s="2">
        <f t="shared" si="0"/>
        <v>2.0098799999999997E-2</v>
      </c>
      <c r="J11">
        <f t="shared" si="1"/>
        <v>-4.0535999999999999E-5</v>
      </c>
      <c r="M11">
        <f t="shared" si="2"/>
        <v>-10.113320089790665</v>
      </c>
      <c r="P11">
        <f t="shared" si="3"/>
        <v>-3.9020726745749781</v>
      </c>
    </row>
    <row r="12" spans="1:16" x14ac:dyDescent="0.25">
      <c r="A12">
        <v>900</v>
      </c>
      <c r="B12">
        <v>1.6500000000000001E-2</v>
      </c>
      <c r="G12" s="2">
        <f t="shared" si="0"/>
        <v>1.6433549999999995E-2</v>
      </c>
      <c r="J12">
        <f t="shared" si="1"/>
        <v>-3.2932000000000016E-5</v>
      </c>
      <c r="M12">
        <f t="shared" si="2"/>
        <v>-10.321065728528094</v>
      </c>
      <c r="P12">
        <f t="shared" si="3"/>
        <v>-4.1043948980756024</v>
      </c>
    </row>
    <row r="15" spans="1:16" x14ac:dyDescent="0.25">
      <c r="A15">
        <v>0</v>
      </c>
      <c r="B15">
        <v>0.1</v>
      </c>
      <c r="D15">
        <f>(B16-B15)/(A16-A15)</f>
        <v>-1.9000000000000017E-4</v>
      </c>
      <c r="G15">
        <v>0</v>
      </c>
      <c r="H15">
        <f>LN(0.1/B1)</f>
        <v>0</v>
      </c>
    </row>
    <row r="16" spans="1:16" x14ac:dyDescent="0.25">
      <c r="A16">
        <v>50</v>
      </c>
      <c r="B16">
        <v>9.0499999999999997E-2</v>
      </c>
      <c r="D16">
        <f>(B17-B16)/(A17-A16)</f>
        <v>-1.7199999999999993E-4</v>
      </c>
      <c r="G16">
        <v>50</v>
      </c>
      <c r="H16">
        <f t="shared" ref="H16:H26" si="4">LN(0.1/B2)</f>
        <v>9.9820335282210987E-2</v>
      </c>
    </row>
    <row r="17" spans="1:9" x14ac:dyDescent="0.25">
      <c r="A17">
        <v>100</v>
      </c>
      <c r="B17">
        <v>8.1900000000000001E-2</v>
      </c>
      <c r="D17">
        <f>(B18-B17)/(A18-A17)</f>
        <v>-1.5600000000000002E-4</v>
      </c>
      <c r="G17">
        <v>100</v>
      </c>
      <c r="H17">
        <f t="shared" si="4"/>
        <v>0.19967119512906772</v>
      </c>
    </row>
    <row r="18" spans="1:9" x14ac:dyDescent="0.25">
      <c r="A18">
        <v>150</v>
      </c>
      <c r="B18">
        <v>7.4099999999999999E-2</v>
      </c>
      <c r="D18">
        <f t="shared" ref="D18:D25" si="5">(B19-B18)/(A19-A18)</f>
        <v>-1.419999999999999E-4</v>
      </c>
      <c r="G18">
        <v>150</v>
      </c>
      <c r="H18">
        <f t="shared" si="4"/>
        <v>0.2997546536860502</v>
      </c>
    </row>
    <row r="19" spans="1:9" x14ac:dyDescent="0.25">
      <c r="A19">
        <v>200</v>
      </c>
      <c r="B19">
        <v>6.7000000000000004E-2</v>
      </c>
      <c r="D19">
        <f t="shared" si="5"/>
        <v>-1.2100000000000007E-4</v>
      </c>
      <c r="G19">
        <v>200</v>
      </c>
      <c r="H19">
        <f t="shared" si="4"/>
        <v>0.40047756659712536</v>
      </c>
    </row>
    <row r="20" spans="1:9" x14ac:dyDescent="0.25">
      <c r="A20">
        <v>300</v>
      </c>
      <c r="B20">
        <v>5.4899999999999997E-2</v>
      </c>
      <c r="D20">
        <f t="shared" si="5"/>
        <v>-9.9999999999999951E-5</v>
      </c>
      <c r="G20">
        <v>300</v>
      </c>
      <c r="H20">
        <f t="shared" si="4"/>
        <v>0.59965683747260656</v>
      </c>
    </row>
    <row r="21" spans="1:9" x14ac:dyDescent="0.25">
      <c r="A21">
        <v>400</v>
      </c>
      <c r="B21">
        <v>4.4900000000000002E-2</v>
      </c>
      <c r="D21">
        <f t="shared" si="5"/>
        <v>-8.1000000000000031E-5</v>
      </c>
      <c r="G21">
        <v>400</v>
      </c>
      <c r="H21">
        <f t="shared" si="4"/>
        <v>0.80073239123988271</v>
      </c>
    </row>
    <row r="22" spans="1:9" x14ac:dyDescent="0.25">
      <c r="A22">
        <v>500</v>
      </c>
      <c r="B22">
        <v>3.6799999999999999E-2</v>
      </c>
      <c r="D22">
        <f t="shared" si="5"/>
        <v>-6.7000000000000016E-5</v>
      </c>
      <c r="G22">
        <v>500</v>
      </c>
      <c r="H22">
        <f t="shared" si="4"/>
        <v>0.99967234081320611</v>
      </c>
    </row>
    <row r="23" spans="1:9" x14ac:dyDescent="0.25">
      <c r="A23">
        <v>600</v>
      </c>
      <c r="B23">
        <v>3.0099999999999998E-2</v>
      </c>
      <c r="D23">
        <f t="shared" si="5"/>
        <v>-5.3999999999999984E-5</v>
      </c>
      <c r="G23">
        <v>600</v>
      </c>
      <c r="H23">
        <f t="shared" si="4"/>
        <v>1.2006450142332614</v>
      </c>
    </row>
    <row r="24" spans="1:9" x14ac:dyDescent="0.25">
      <c r="A24">
        <v>700</v>
      </c>
      <c r="B24">
        <v>2.47E-2</v>
      </c>
      <c r="D24">
        <f t="shared" si="5"/>
        <v>-4.5000000000000003E-5</v>
      </c>
      <c r="G24">
        <v>700</v>
      </c>
      <c r="H24">
        <f t="shared" si="4"/>
        <v>1.3983669423541598</v>
      </c>
    </row>
    <row r="25" spans="1:9" x14ac:dyDescent="0.25">
      <c r="A25">
        <v>800</v>
      </c>
      <c r="B25">
        <v>2.0199999999999999E-2</v>
      </c>
      <c r="D25">
        <f t="shared" si="5"/>
        <v>-3.6999999999999985E-5</v>
      </c>
      <c r="G25">
        <v>800</v>
      </c>
      <c r="H25">
        <f t="shared" si="4"/>
        <v>1.5994875815809324</v>
      </c>
    </row>
    <row r="26" spans="1:9" x14ac:dyDescent="0.25">
      <c r="A26">
        <v>900</v>
      </c>
      <c r="B26">
        <v>1.6500000000000001E-2</v>
      </c>
      <c r="G26">
        <v>900</v>
      </c>
      <c r="H26">
        <f t="shared" si="4"/>
        <v>1.8018098050815565</v>
      </c>
    </row>
    <row r="28" spans="1:9" x14ac:dyDescent="0.25">
      <c r="D28" s="6" t="s">
        <v>7</v>
      </c>
      <c r="E28" s="7"/>
      <c r="H28" s="10" t="s">
        <v>9</v>
      </c>
      <c r="I28" s="11"/>
    </row>
    <row r="29" spans="1:9" x14ac:dyDescent="0.25">
      <c r="D29" s="8" t="s">
        <v>8</v>
      </c>
      <c r="E29" s="9"/>
    </row>
  </sheetData>
  <sortState ref="B1:B12">
    <sortCondition descending="1" ref="B1:B12"/>
  </sortState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2011-10-18T18:44:13Z</dcterms:created>
  <dcterms:modified xsi:type="dcterms:W3CDTF">2011-10-25T10:05:20Z</dcterms:modified>
</cp:coreProperties>
</file>